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10" windowWidth="20520" windowHeight="4155" activeTab="0"/>
  </bookViews>
  <sheets>
    <sheet name="Sheet1" sheetId="1" r:id="rId1"/>
    <sheet name="Sheet1 (2)" sheetId="2" r:id="rId2"/>
    <sheet name="Sheet2" sheetId="3" r:id="rId3"/>
    <sheet name="Sheet3" sheetId="4" r:id="rId4"/>
  </sheets>
  <definedNames/>
  <calcPr fullCalcOnLoad="1"/>
</workbook>
</file>

<file path=xl/sharedStrings.xml><?xml version="1.0" encoding="utf-8"?>
<sst xmlns="http://schemas.openxmlformats.org/spreadsheetml/2006/main" count="2058" uniqueCount="924">
  <si>
    <t>エクセルセル固定スクロール</t>
  </si>
  <si>
    <t>エクセルセル固定印刷</t>
  </si>
  <si>
    <t>エクセルセル固定$計算</t>
  </si>
  <si>
    <t>エクセルセル固定スクロール</t>
  </si>
  <si>
    <t>エクセルセル固定印刷</t>
  </si>
  <si>
    <t>複数解除</t>
  </si>
  <si>
    <t>エクセル セル固定＄</t>
  </si>
  <si>
    <t>エクセル セル固定　計算</t>
  </si>
  <si>
    <t>エクセルセル固定複数</t>
  </si>
  <si>
    <t>http://www.lamaisonduchocolat.co.jp/ja_jp/jp-signature-chocolates</t>
  </si>
  <si>
    <t>販売店名</t>
  </si>
  <si>
    <t>ディーラーコード</t>
  </si>
  <si>
    <t>セールスコード</t>
  </si>
  <si>
    <t>保証書番号</t>
  </si>
  <si>
    <t>氏名</t>
  </si>
  <si>
    <t>氏名カナ</t>
  </si>
  <si>
    <t>郵便番号</t>
  </si>
  <si>
    <t>住所</t>
  </si>
  <si>
    <t>ＴＥＬ</t>
  </si>
  <si>
    <t>車種</t>
  </si>
  <si>
    <t>型式</t>
  </si>
  <si>
    <t>車体番号１</t>
  </si>
  <si>
    <t>車体番号２</t>
  </si>
  <si>
    <t>車体番号３</t>
  </si>
  <si>
    <t>登録番号１</t>
  </si>
  <si>
    <t>登録番号２</t>
  </si>
  <si>
    <t>登録番号３</t>
  </si>
  <si>
    <t>登録番号４</t>
  </si>
  <si>
    <t>走行距離</t>
  </si>
  <si>
    <t>車両販売金額</t>
  </si>
  <si>
    <t>初度登録年月日</t>
  </si>
  <si>
    <t>受領日</t>
  </si>
  <si>
    <t>申込日</t>
  </si>
  <si>
    <t>契約プラン</t>
  </si>
  <si>
    <t>プラン内容１</t>
  </si>
  <si>
    <t>免責期間FROM</t>
  </si>
  <si>
    <t>免責期間TO</t>
  </si>
  <si>
    <t>保証期間FROM</t>
  </si>
  <si>
    <t>保証期間TO</t>
  </si>
  <si>
    <t>保証料（税込み）</t>
  </si>
  <si>
    <t>保険料（税抜き）</t>
  </si>
  <si>
    <t>保険料（税込み）</t>
  </si>
  <si>
    <t>eCARE3</t>
  </si>
  <si>
    <t>処理月</t>
  </si>
  <si>
    <t>保証期間</t>
  </si>
  <si>
    <t>既経過期間</t>
  </si>
  <si>
    <t>既経過</t>
  </si>
  <si>
    <t>正味既経過</t>
  </si>
  <si>
    <t>既経過Ｐ</t>
  </si>
  <si>
    <t>←基準日</t>
  </si>
  <si>
    <t>株式会社モトーレン神戸 三宮本社/BPS三宮/MINI三宮(サービス）</t>
  </si>
  <si>
    <t>0671</t>
  </si>
  <si>
    <t>0151</t>
  </si>
  <si>
    <t>0671000626</t>
  </si>
  <si>
    <t>株式会社メゾネット</t>
  </si>
  <si>
    <t/>
  </si>
  <si>
    <t>7000933</t>
  </si>
  <si>
    <t>岡山県　岡山市北区　奥田　２丁目 ５－２０</t>
  </si>
  <si>
    <t>086-212-3030</t>
  </si>
  <si>
    <t>i3ｼﾘｰｽﾞ</t>
  </si>
  <si>
    <t>DLA-1Z06</t>
  </si>
  <si>
    <t>VX61761</t>
  </si>
  <si>
    <t>岡山</t>
  </si>
  <si>
    <t>301</t>
  </si>
  <si>
    <t>た</t>
  </si>
  <si>
    <t>8962</t>
  </si>
  <si>
    <t>0</t>
  </si>
  <si>
    <t>2014/05/30</t>
  </si>
  <si>
    <t>2014/06/07</t>
  </si>
  <si>
    <t>1年延長プラン</t>
  </si>
  <si>
    <t>新車時</t>
  </si>
  <si>
    <t>2017/05/29</t>
  </si>
  <si>
    <t>2017/05/30</t>
  </si>
  <si>
    <t>2018/05/29</t>
  </si>
  <si>
    <t>ＢＭＷ東京株式会社 BMW新宿</t>
  </si>
  <si>
    <t>0928</t>
  </si>
  <si>
    <t>2559</t>
  </si>
  <si>
    <t>0928000622</t>
  </si>
  <si>
    <t>株式会社　プレビジョン</t>
  </si>
  <si>
    <t>1500042</t>
  </si>
  <si>
    <t>東京都　渋谷区　宇田川町 ２－１ 渋谷ホームズ１４０１号室</t>
  </si>
  <si>
    <t>03-5456-4011</t>
  </si>
  <si>
    <t>VX61804</t>
  </si>
  <si>
    <t>品川</t>
  </si>
  <si>
    <t>331</t>
  </si>
  <si>
    <t>ゆ</t>
  </si>
  <si>
    <t>2122</t>
  </si>
  <si>
    <t>2014/05/29</t>
  </si>
  <si>
    <t>2014/06/02</t>
  </si>
  <si>
    <t>2017/05/28</t>
  </si>
  <si>
    <t>2018/05/28</t>
  </si>
  <si>
    <t>ＢＭＷ大阪株式会社 新梅田支店　MINI大阪中央WS)/BPS新梅田</t>
  </si>
  <si>
    <t>1504</t>
  </si>
  <si>
    <t>1223</t>
  </si>
  <si>
    <t>1504000952</t>
  </si>
  <si>
    <t>西迫　正博</t>
  </si>
  <si>
    <t>5660022</t>
  </si>
  <si>
    <t>大阪府　摂津市　三島　３丁目 １６－３２</t>
  </si>
  <si>
    <t>06-6170-9292</t>
  </si>
  <si>
    <t>VX61788</t>
  </si>
  <si>
    <t>大阪</t>
  </si>
  <si>
    <t>330</t>
  </si>
  <si>
    <t>ね</t>
  </si>
  <si>
    <t>2435</t>
  </si>
  <si>
    <t>2014/05/19</t>
  </si>
  <si>
    <t>2017/05/18</t>
  </si>
  <si>
    <t>2017/05/19</t>
  </si>
  <si>
    <t>2018/05/18</t>
  </si>
  <si>
    <t>ヤナセバイエルンモーターズ株式会社東京 世田谷支店</t>
  </si>
  <si>
    <t>1904</t>
  </si>
  <si>
    <t>0043</t>
  </si>
  <si>
    <t>1904000814</t>
  </si>
  <si>
    <t>岩崎　善樹</t>
  </si>
  <si>
    <t>2270038</t>
  </si>
  <si>
    <t>神奈川県　横浜市青葉区　奈良　１丁目 ２３－１５</t>
  </si>
  <si>
    <t>045-960-1220</t>
  </si>
  <si>
    <t>VX61743</t>
  </si>
  <si>
    <t>横浜</t>
  </si>
  <si>
    <t>ふ</t>
  </si>
  <si>
    <t>1240</t>
  </si>
  <si>
    <t>1904000821</t>
  </si>
  <si>
    <t>福山　陽子</t>
  </si>
  <si>
    <t>4680007</t>
  </si>
  <si>
    <t>愛知県　名古屋市天白区　植田本町　２丁目 ８０１番地</t>
  </si>
  <si>
    <t>052-806-3878</t>
  </si>
  <si>
    <t>VX62294</t>
  </si>
  <si>
    <t>名古屋</t>
  </si>
  <si>
    <t>365</t>
  </si>
  <si>
    <t>せ</t>
  </si>
  <si>
    <t>0013</t>
  </si>
  <si>
    <t>2014/06/13</t>
  </si>
  <si>
    <t>2017/06/12</t>
  </si>
  <si>
    <t>2017/06/13</t>
  </si>
  <si>
    <t>2018/06/12</t>
  </si>
  <si>
    <t>0671000634</t>
  </si>
  <si>
    <t>株式会社ドクターミール</t>
  </si>
  <si>
    <t>6540073</t>
  </si>
  <si>
    <t>兵庫県　神戸市須磨区　関守町　１丁目 １－１４</t>
  </si>
  <si>
    <t>078-734-3131</t>
  </si>
  <si>
    <t>VX61911</t>
  </si>
  <si>
    <t>神戸</t>
  </si>
  <si>
    <t>ら</t>
  </si>
  <si>
    <t>3970</t>
  </si>
  <si>
    <t>2014/06/25</t>
  </si>
  <si>
    <t>2014/07/05</t>
  </si>
  <si>
    <t>2017/06/24</t>
  </si>
  <si>
    <t>2017/06/25</t>
  </si>
  <si>
    <t>2018/06/24</t>
  </si>
  <si>
    <t>ヤナセバイエルンモーターズ福岡株式会社 板付支店</t>
  </si>
  <si>
    <t>0054</t>
  </si>
  <si>
    <t>0075</t>
  </si>
  <si>
    <t>09000221</t>
  </si>
  <si>
    <t>山本　友基</t>
  </si>
  <si>
    <t>8160841</t>
  </si>
  <si>
    <t>福岡県春日市塚原台2丁目 82-1</t>
  </si>
  <si>
    <t>090-2581-7096</t>
  </si>
  <si>
    <t>WBY1Z42</t>
  </si>
  <si>
    <t>080</t>
  </si>
  <si>
    <t>V246553</t>
  </si>
  <si>
    <t>福岡</t>
  </si>
  <si>
    <t>302</t>
  </si>
  <si>
    <t>9435</t>
  </si>
  <si>
    <t>2014/07/25</t>
  </si>
  <si>
    <t>2014/08/19</t>
  </si>
  <si>
    <t>2014/07/30</t>
  </si>
  <si>
    <t>2017/07/24</t>
  </si>
  <si>
    <t>2017/07/25</t>
  </si>
  <si>
    <t>2018/07/24</t>
  </si>
  <si>
    <t>アルスターオート株式会社 本社</t>
  </si>
  <si>
    <t>0491</t>
  </si>
  <si>
    <t>1180</t>
  </si>
  <si>
    <t>0491000531</t>
  </si>
  <si>
    <t>株式会社　上陣</t>
  </si>
  <si>
    <t>7918001</t>
  </si>
  <si>
    <t>愛媛県　松山市　平田町 ３６３－３</t>
  </si>
  <si>
    <t>089-979-1383</t>
  </si>
  <si>
    <t>V246701</t>
  </si>
  <si>
    <t>愛媛</t>
  </si>
  <si>
    <t>300</t>
  </si>
  <si>
    <t>む</t>
  </si>
  <si>
    <t>0687</t>
  </si>
  <si>
    <t>2014/08/07</t>
  </si>
  <si>
    <t>2014/08/18</t>
  </si>
  <si>
    <t>2017/08/06</t>
  </si>
  <si>
    <t>2017/08/07</t>
  </si>
  <si>
    <t>2018/08/06</t>
  </si>
  <si>
    <t>ニコル・カーズ株式会社 青葉宮前支店</t>
  </si>
  <si>
    <t>0697</t>
  </si>
  <si>
    <t>0147</t>
  </si>
  <si>
    <t>0697000690</t>
  </si>
  <si>
    <t>三竹　隆雄</t>
  </si>
  <si>
    <t>2140021</t>
  </si>
  <si>
    <t>神奈川県　川崎市多摩区　宿河原　２丁目 １５－６</t>
  </si>
  <si>
    <t>044-922-3534</t>
  </si>
  <si>
    <t>VX61782</t>
  </si>
  <si>
    <t>川崎</t>
  </si>
  <si>
    <t>311</t>
  </si>
  <si>
    <t>つ</t>
  </si>
  <si>
    <t>0888</t>
  </si>
  <si>
    <t>2014/08/08</t>
  </si>
  <si>
    <t>2017/08/08</t>
  </si>
  <si>
    <t>2018/08/07</t>
  </si>
  <si>
    <t>ウイルプラスモトーレン株式会社　BPS八幡/MINI NEXT八幡</t>
  </si>
  <si>
    <t>1289</t>
  </si>
  <si>
    <t>1149</t>
  </si>
  <si>
    <t>1289000114</t>
  </si>
  <si>
    <t>大宮　克弘</t>
  </si>
  <si>
    <t>8110321</t>
  </si>
  <si>
    <t>福岡県　福岡市東区　西戸崎　２丁目 ２９－１２</t>
  </si>
  <si>
    <t>090-3195-2538</t>
  </si>
  <si>
    <t>VX62302</t>
  </si>
  <si>
    <t>北九州</t>
  </si>
  <si>
    <t>337</t>
  </si>
  <si>
    <t>に</t>
  </si>
  <si>
    <t>1110</t>
  </si>
  <si>
    <t>株式会社バルコム BPS宇品</t>
  </si>
  <si>
    <t>0032</t>
  </si>
  <si>
    <t>3091</t>
  </si>
  <si>
    <t>0032000642</t>
  </si>
  <si>
    <t>藤原　威信</t>
  </si>
  <si>
    <t>7100813</t>
  </si>
  <si>
    <t>岡山県　倉敷市　寿町 １１－３</t>
  </si>
  <si>
    <t>086-425-1157</t>
  </si>
  <si>
    <t>VX62296</t>
  </si>
  <si>
    <t>倉敷</t>
  </si>
  <si>
    <t>333</t>
  </si>
  <si>
    <t>0320</t>
  </si>
  <si>
    <t>2014/09/17</t>
  </si>
  <si>
    <t>2017/09/16</t>
  </si>
  <si>
    <t>2017/09/17</t>
  </si>
  <si>
    <t>2018/09/16</t>
  </si>
  <si>
    <t>株式会社村内外車センター 国立支店／BPS国立</t>
  </si>
  <si>
    <t>0353</t>
  </si>
  <si>
    <t>1227</t>
  </si>
  <si>
    <t>0353000375</t>
  </si>
  <si>
    <t>森田　光浩</t>
  </si>
  <si>
    <t>2520143</t>
  </si>
  <si>
    <t>神奈川県　相模原市緑区　橋本　６丁目 ２０－１－７０２</t>
  </si>
  <si>
    <t>042-771-9022</t>
  </si>
  <si>
    <t>V246805</t>
  </si>
  <si>
    <t>相模</t>
  </si>
  <si>
    <t>342</t>
  </si>
  <si>
    <t>と</t>
  </si>
  <si>
    <t>0022</t>
  </si>
  <si>
    <t>2014/08/28</t>
  </si>
  <si>
    <t>2014/08/30</t>
  </si>
  <si>
    <t>2017/08/27</t>
  </si>
  <si>
    <t>2017/08/28</t>
  </si>
  <si>
    <t>2018/08/27</t>
  </si>
  <si>
    <t>0697000695</t>
  </si>
  <si>
    <t>藤木企業　株式会社</t>
  </si>
  <si>
    <t>2310003</t>
  </si>
  <si>
    <t>神奈川県　横浜市中区　北仲通　２丁目 １４</t>
  </si>
  <si>
    <t>045-211-1531</t>
  </si>
  <si>
    <t>VX62266</t>
  </si>
  <si>
    <t>323</t>
  </si>
  <si>
    <t>な</t>
  </si>
  <si>
    <t>5678</t>
  </si>
  <si>
    <t>2014/08/25</t>
  </si>
  <si>
    <t>2017/08/24</t>
  </si>
  <si>
    <t>2017/08/25</t>
  </si>
  <si>
    <t>2018/08/24</t>
  </si>
  <si>
    <t>0697000696</t>
  </si>
  <si>
    <t>医療法人　宮崎医院</t>
  </si>
  <si>
    <t>2110044</t>
  </si>
  <si>
    <t>神奈川県　川崎市中原区　新城　３丁目 １３－８</t>
  </si>
  <si>
    <t>044-766-4205</t>
  </si>
  <si>
    <t>V246523</t>
  </si>
  <si>
    <t>336</t>
  </si>
  <si>
    <t>0428</t>
  </si>
  <si>
    <t>株式会社モトーレンレピオ つくば支店</t>
  </si>
  <si>
    <t>1203</t>
  </si>
  <si>
    <t>0933</t>
  </si>
  <si>
    <t>1203000116</t>
  </si>
  <si>
    <t>株式会社　荒井製作所</t>
  </si>
  <si>
    <t>3002401</t>
  </si>
  <si>
    <t>茨城県　つくばみらい市　台 ９５３－１</t>
  </si>
  <si>
    <t>029-836-9211</t>
  </si>
  <si>
    <t>VX61811</t>
  </si>
  <si>
    <t>7418</t>
  </si>
  <si>
    <t>2014/08/27</t>
  </si>
  <si>
    <t>2017/08/26</t>
  </si>
  <si>
    <t>2018/08/26</t>
  </si>
  <si>
    <t>1219</t>
  </si>
  <si>
    <t>1504001084</t>
  </si>
  <si>
    <t>株式会社　牧瀬</t>
  </si>
  <si>
    <t>5360021</t>
  </si>
  <si>
    <t>大阪府　大阪市城東区　諏訪　４丁目 １９－２</t>
  </si>
  <si>
    <t>06-6777-7137</t>
  </si>
  <si>
    <t>VX62265</t>
  </si>
  <si>
    <t>なにわ</t>
  </si>
  <si>
    <t>350</t>
  </si>
  <si>
    <t>ま</t>
  </si>
  <si>
    <t>1111</t>
  </si>
  <si>
    <t>2014/09/26</t>
  </si>
  <si>
    <t>2014/10/10</t>
  </si>
  <si>
    <t>2017/09/25</t>
  </si>
  <si>
    <t>2017/09/26</t>
  </si>
  <si>
    <t>2018/09/25</t>
  </si>
  <si>
    <t>1504001106</t>
  </si>
  <si>
    <t>松尾　恭司</t>
  </si>
  <si>
    <t>5760051</t>
  </si>
  <si>
    <t>大阪府　交野市　倉治　７丁目 ２４－６</t>
  </si>
  <si>
    <t>V247049</t>
  </si>
  <si>
    <t>ち</t>
  </si>
  <si>
    <t>4639</t>
  </si>
  <si>
    <t>2014/10/23</t>
  </si>
  <si>
    <t>2014/10/27</t>
  </si>
  <si>
    <t>2017/10/22</t>
  </si>
  <si>
    <t>2017/10/23</t>
  </si>
  <si>
    <t>2018/10/22</t>
  </si>
  <si>
    <t>甲府外車販売株式会社 本社</t>
  </si>
  <si>
    <t>0321</t>
  </si>
  <si>
    <t>0077</t>
  </si>
  <si>
    <t>0321000404</t>
  </si>
  <si>
    <t>医療法人　長田産婦人科クリニック</t>
  </si>
  <si>
    <t>4000858</t>
  </si>
  <si>
    <t>山梨県　甲府市　相生　２丁目 １－７</t>
  </si>
  <si>
    <t>055-233-0277</t>
  </si>
  <si>
    <t>i8ｼﾘｰｽﾞ</t>
  </si>
  <si>
    <t>DLA-2Z15</t>
  </si>
  <si>
    <t>VX65236</t>
  </si>
  <si>
    <t>山梨</t>
  </si>
  <si>
    <t>る</t>
  </si>
  <si>
    <t>2014</t>
  </si>
  <si>
    <t>2014/12/11</t>
  </si>
  <si>
    <t>2014/12/12</t>
  </si>
  <si>
    <t>2017/12/10</t>
  </si>
  <si>
    <t>2017/12/11</t>
  </si>
  <si>
    <t>2018/12/10</t>
  </si>
  <si>
    <t>0321000407</t>
  </si>
  <si>
    <t>株式会社　Ｎｅｘｔ　Ｉｎｎｏｖａｔｉｏｎ</t>
  </si>
  <si>
    <t>4060834</t>
  </si>
  <si>
    <t>山梨県　笛吹市　八代町岡 ３４５－５</t>
  </si>
  <si>
    <t>055-265-5065</t>
  </si>
  <si>
    <t>VX61881</t>
  </si>
  <si>
    <t>332</t>
  </si>
  <si>
    <t>ほ</t>
  </si>
  <si>
    <t>0312</t>
  </si>
  <si>
    <t>2014/12/17</t>
  </si>
  <si>
    <t>2017/12/16</t>
  </si>
  <si>
    <t>2017/12/17</t>
  </si>
  <si>
    <t>2018/12/16</t>
  </si>
  <si>
    <t>株式会社モトーレン仙台 本社/BPS仙台</t>
  </si>
  <si>
    <t>0791</t>
  </si>
  <si>
    <t>0097</t>
  </si>
  <si>
    <t>0791000505</t>
  </si>
  <si>
    <t>石原　一弥</t>
  </si>
  <si>
    <t>9800873</t>
  </si>
  <si>
    <t>宮城県　仙台市青葉区　広瀬町 ４－８－１９０９</t>
  </si>
  <si>
    <t>022-261-7472</t>
  </si>
  <si>
    <t>VX65235</t>
  </si>
  <si>
    <t>仙台</t>
  </si>
  <si>
    <t>339</t>
  </si>
  <si>
    <t>め</t>
  </si>
  <si>
    <t>0018</t>
  </si>
  <si>
    <t>2014/11/26</t>
  </si>
  <si>
    <t>2014/11/30</t>
  </si>
  <si>
    <t>2017/11/25</t>
  </si>
  <si>
    <t>2017/11/26</t>
  </si>
  <si>
    <t>2018/11/25</t>
  </si>
  <si>
    <t>フジモトーレン株式会社 神立営業所</t>
  </si>
  <si>
    <t>0804</t>
  </si>
  <si>
    <t>2016</t>
  </si>
  <si>
    <t>0804000549</t>
  </si>
  <si>
    <t>榛葉　千賀</t>
  </si>
  <si>
    <t>4350054</t>
  </si>
  <si>
    <t>静岡県　浜松市中区　早出町 １２１４－１４</t>
  </si>
  <si>
    <t>053-464-5423</t>
  </si>
  <si>
    <t>V247072</t>
  </si>
  <si>
    <t>浜松</t>
  </si>
  <si>
    <t>3925</t>
  </si>
  <si>
    <t>2014/12/09</t>
  </si>
  <si>
    <t>2014/12/22</t>
  </si>
  <si>
    <t>2017/12/08</t>
  </si>
  <si>
    <t>2017/12/09</t>
  </si>
  <si>
    <t>2018/12/08</t>
  </si>
  <si>
    <t>ＢＭＷ東京株式会社 BMW高輪</t>
  </si>
  <si>
    <t>0901</t>
  </si>
  <si>
    <t>1090</t>
  </si>
  <si>
    <t>0901001213</t>
  </si>
  <si>
    <t>市川　佳子</t>
  </si>
  <si>
    <t>3300071</t>
  </si>
  <si>
    <t>埼玉県　さいたま市浦和区　上木崎　３丁目 ２０－４</t>
  </si>
  <si>
    <t>048-831-9145</t>
  </si>
  <si>
    <t>V247181</t>
  </si>
  <si>
    <t>大宮</t>
  </si>
  <si>
    <t>3038</t>
  </si>
  <si>
    <t>2014/12/20</t>
  </si>
  <si>
    <t>0928000784</t>
  </si>
  <si>
    <t>株式会社ＮＴＡｍｕｓｅ</t>
  </si>
  <si>
    <t>1120002</t>
  </si>
  <si>
    <t>東京都　文京区　小石川　１丁目 ２６－１０</t>
  </si>
  <si>
    <t>03-6801-8112</t>
  </si>
  <si>
    <t>VX62307</t>
  </si>
  <si>
    <t>練馬</t>
  </si>
  <si>
    <t>3400</t>
  </si>
  <si>
    <t>2014/12/08</t>
  </si>
  <si>
    <t>2017/12/07</t>
  </si>
  <si>
    <t>2018/12/07</t>
  </si>
  <si>
    <t>0928000788</t>
  </si>
  <si>
    <t>後藤　貴敏</t>
  </si>
  <si>
    <t>1510053</t>
  </si>
  <si>
    <t>東京都　渋谷区　代々木　１丁目 ２－９ 代々木アネックスビル６Ｆ</t>
  </si>
  <si>
    <t>03-5371-0685</t>
  </si>
  <si>
    <t>VX61796</t>
  </si>
  <si>
    <t>343</t>
  </si>
  <si>
    <t>ぬ</t>
  </si>
  <si>
    <t>0103</t>
  </si>
  <si>
    <t>2017/12/12</t>
  </si>
  <si>
    <t>2018/12/11</t>
  </si>
  <si>
    <t>1504001200</t>
  </si>
  <si>
    <t>平川　容志</t>
  </si>
  <si>
    <t>5810867</t>
  </si>
  <si>
    <t>大阪府　八尾市　山本町　３丁目 ６－２２</t>
  </si>
  <si>
    <t>072-998-5300</t>
  </si>
  <si>
    <t>V247144</t>
  </si>
  <si>
    <t>て</t>
  </si>
  <si>
    <t>1158</t>
  </si>
  <si>
    <t>2014/12/16</t>
  </si>
  <si>
    <t>2017/12/15</t>
  </si>
  <si>
    <t>2018/12/15</t>
  </si>
  <si>
    <t>1083</t>
  </si>
  <si>
    <t>0353000432</t>
  </si>
  <si>
    <t>小林　浩二</t>
  </si>
  <si>
    <t>1670022</t>
  </si>
  <si>
    <t>東京都　杉並区　下井草　３丁目 ３３－５</t>
  </si>
  <si>
    <t>03-3397-3321</t>
  </si>
  <si>
    <t>V247577</t>
  </si>
  <si>
    <t>杉並</t>
  </si>
  <si>
    <t>310</t>
  </si>
  <si>
    <t>そ</t>
  </si>
  <si>
    <t>3335</t>
  </si>
  <si>
    <t>2015/01/30</t>
  </si>
  <si>
    <t>2015/02/06</t>
  </si>
  <si>
    <t>2018/01/29</t>
  </si>
  <si>
    <t>2018/01/30</t>
  </si>
  <si>
    <t>2019/01/29</t>
  </si>
  <si>
    <t>モトーレンニイガタ株式会社 新潟ショールーム/MINI新潟</t>
  </si>
  <si>
    <t>0471</t>
  </si>
  <si>
    <t>1251</t>
  </si>
  <si>
    <t>0471000627</t>
  </si>
  <si>
    <t>株式会社　諏訪田製作所</t>
  </si>
  <si>
    <t>9591114</t>
  </si>
  <si>
    <t>新潟県　三条市　高安寺 １３３２</t>
  </si>
  <si>
    <t>0256-45-6111</t>
  </si>
  <si>
    <t>VX65248</t>
  </si>
  <si>
    <t>新潟</t>
  </si>
  <si>
    <t>1332</t>
  </si>
  <si>
    <t>2015/02/19</t>
  </si>
  <si>
    <t>2015/02/21</t>
  </si>
  <si>
    <t>2018/02/18</t>
  </si>
  <si>
    <t>2018/02/19</t>
  </si>
  <si>
    <t>2019/02/18</t>
  </si>
  <si>
    <t>0671000744</t>
  </si>
  <si>
    <t>有限会社みよしやメディカルサービス</t>
  </si>
  <si>
    <t>6540026</t>
  </si>
  <si>
    <t>兵庫県　神戸市須磨区　大池町　５丁目 １６－８ 幸学ビル３０１</t>
  </si>
  <si>
    <t>078-739-0667</t>
  </si>
  <si>
    <t>VX65351</t>
  </si>
  <si>
    <t>ひ</t>
  </si>
  <si>
    <t>1580</t>
  </si>
  <si>
    <t>2015/01/29</t>
  </si>
  <si>
    <t>2018/01/28</t>
  </si>
  <si>
    <t>2019/01/28</t>
  </si>
  <si>
    <t>0928000832</t>
  </si>
  <si>
    <t>ＦＩＧアドバンストテクノロジ株式会社</t>
  </si>
  <si>
    <t>1030015</t>
  </si>
  <si>
    <t>東京都　中央区　日本橋箱崎町 ３－１４</t>
  </si>
  <si>
    <t>03-5357-1280</t>
  </si>
  <si>
    <t>VX65386</t>
  </si>
  <si>
    <t>341</t>
  </si>
  <si>
    <t>り</t>
  </si>
  <si>
    <t>0816</t>
  </si>
  <si>
    <t>2015/01/31</t>
  </si>
  <si>
    <t>0928000833</t>
  </si>
  <si>
    <t>大槻　基</t>
  </si>
  <si>
    <t>2400112</t>
  </si>
  <si>
    <t>神奈川県　三浦郡葉山町　堀内 １１６３－２２</t>
  </si>
  <si>
    <t>046-890-2494</t>
  </si>
  <si>
    <t>V247182</t>
  </si>
  <si>
    <t>344</t>
  </si>
  <si>
    <t>0105</t>
  </si>
  <si>
    <t>2082</t>
  </si>
  <si>
    <t>1904001075</t>
  </si>
  <si>
    <t>医療法人社団　秋和会</t>
  </si>
  <si>
    <t>2520303</t>
  </si>
  <si>
    <t>神奈川県　相模原市南区　相模大野　８丁目 ５－１</t>
  </si>
  <si>
    <t>042-745-2587</t>
  </si>
  <si>
    <t>VX65878</t>
  </si>
  <si>
    <t>多摩</t>
  </si>
  <si>
    <t>335</t>
  </si>
  <si>
    <t>す</t>
  </si>
  <si>
    <t>0935</t>
  </si>
  <si>
    <t>2015/04/16</t>
  </si>
  <si>
    <t>2018/04/15</t>
  </si>
  <si>
    <t>2018/04/16</t>
  </si>
  <si>
    <t>2019/04/15</t>
  </si>
  <si>
    <t>0928000931</t>
  </si>
  <si>
    <t>吉村　崇</t>
  </si>
  <si>
    <t>1600023</t>
  </si>
  <si>
    <t>東京都　新宿区　西新宿　８丁目 １７－２－３７０３</t>
  </si>
  <si>
    <t>090-7019-9616</t>
  </si>
  <si>
    <t>V346139</t>
  </si>
  <si>
    <t>8105</t>
  </si>
  <si>
    <t>2015/04/30</t>
  </si>
  <si>
    <t>2015/05/07</t>
  </si>
  <si>
    <t>2018/04/29</t>
  </si>
  <si>
    <t>2018/04/30</t>
  </si>
  <si>
    <t>2019/04/29</t>
  </si>
  <si>
    <t>0928000970</t>
  </si>
  <si>
    <t>草野　耕一</t>
  </si>
  <si>
    <t>1810001</t>
  </si>
  <si>
    <t>東京都　三鷹市　井の頭　４丁目 ２－５</t>
  </si>
  <si>
    <t>0422-24-7277</t>
  </si>
  <si>
    <t>V346589</t>
  </si>
  <si>
    <t>1951</t>
  </si>
  <si>
    <t>2015/06/11</t>
  </si>
  <si>
    <t>2015/06/19</t>
  </si>
  <si>
    <t>2018/06/10</t>
  </si>
  <si>
    <t>2018/06/11</t>
  </si>
  <si>
    <t>2019/06/10</t>
  </si>
  <si>
    <t>0928000980</t>
  </si>
  <si>
    <t>本田　博俊</t>
  </si>
  <si>
    <t>1610031</t>
  </si>
  <si>
    <t>東京都　新宿区　西落合　４丁目 １０－１３</t>
  </si>
  <si>
    <t>03-3950-2523</t>
  </si>
  <si>
    <t>V246636</t>
  </si>
  <si>
    <t>2015/06/26</t>
  </si>
  <si>
    <t>2015/06/29</t>
  </si>
  <si>
    <t>2018/06/25</t>
  </si>
  <si>
    <t>2018/06/26</t>
  </si>
  <si>
    <t>2019/06/25</t>
  </si>
  <si>
    <t>0928000981</t>
  </si>
  <si>
    <t>カーサ・デッラ・ロッチア株式会社</t>
  </si>
  <si>
    <t>1530042</t>
  </si>
  <si>
    <t>東京都　目黒区　青葉台　２丁目 ７－５</t>
  </si>
  <si>
    <t>03-5456-0724</t>
  </si>
  <si>
    <t>V246686</t>
  </si>
  <si>
    <t>367</t>
  </si>
  <si>
    <t>0072</t>
  </si>
  <si>
    <t>9280</t>
  </si>
  <si>
    <t>2015/07/02</t>
  </si>
  <si>
    <t>1506分セールスコード訂正</t>
  </si>
  <si>
    <t>1506分セールスコード訂正によるVOID</t>
  </si>
  <si>
    <t>メトロポリタンモーターズ株式会社　東戸塚支店</t>
  </si>
  <si>
    <t>0666</t>
  </si>
  <si>
    <t>1263</t>
  </si>
  <si>
    <t>0666000585</t>
  </si>
  <si>
    <t>角田　知宏</t>
  </si>
  <si>
    <t>4550881</t>
  </si>
  <si>
    <t>愛知県　名古屋市港区　船頭場　５丁目 ７２４</t>
  </si>
  <si>
    <t>052-304-2339</t>
  </si>
  <si>
    <t>V395441</t>
  </si>
  <si>
    <t>8069</t>
  </si>
  <si>
    <t>2015/07/31</t>
  </si>
  <si>
    <t>2018/07/30</t>
  </si>
  <si>
    <t>2018/07/31</t>
  </si>
  <si>
    <t>2019/07/30</t>
  </si>
  <si>
    <t>0928001011</t>
  </si>
  <si>
    <t>石川　一眞</t>
  </si>
  <si>
    <t>1670033</t>
  </si>
  <si>
    <t>東京都　杉並区　清水　３丁目 ３－２１</t>
  </si>
  <si>
    <t>080-5381-1890</t>
  </si>
  <si>
    <t>V246843</t>
  </si>
  <si>
    <t>8823</t>
  </si>
  <si>
    <t>2015/07/29</t>
  </si>
  <si>
    <t>2018/07/28</t>
  </si>
  <si>
    <t>2018/07/29</t>
  </si>
  <si>
    <t>2019/07/28</t>
  </si>
  <si>
    <t>0928001053</t>
  </si>
  <si>
    <t>パオリ　オリヴィエ　アルノー　ミッシェル</t>
  </si>
  <si>
    <t>1540002</t>
  </si>
  <si>
    <t>東京都　世田谷区　下馬　１丁目 ２５－２</t>
  </si>
  <si>
    <t>090-3964-3092</t>
  </si>
  <si>
    <t>V248385</t>
  </si>
  <si>
    <t>世田谷</t>
  </si>
  <si>
    <t>6688</t>
  </si>
  <si>
    <t>2015/09/09</t>
  </si>
  <si>
    <t>2015/09/11</t>
  </si>
  <si>
    <t>2018/09/08</t>
  </si>
  <si>
    <t>2018/09/09</t>
  </si>
  <si>
    <t>2019/09/08</t>
  </si>
  <si>
    <t>1173</t>
  </si>
  <si>
    <t>07003443</t>
  </si>
  <si>
    <t>田原　美穂</t>
  </si>
  <si>
    <t>1410021</t>
  </si>
  <si>
    <t>東京都品川区上大崎2丁目 9-6-105</t>
  </si>
  <si>
    <t>020</t>
  </si>
  <si>
    <t>V246726</t>
  </si>
  <si>
    <t>4856</t>
  </si>
  <si>
    <t>2015/10/16</t>
  </si>
  <si>
    <t>2015/10/18</t>
  </si>
  <si>
    <t>2015/10/07</t>
  </si>
  <si>
    <t>2018/10/15</t>
  </si>
  <si>
    <t>2018/10/16</t>
  </si>
  <si>
    <t>2019/10/15</t>
  </si>
  <si>
    <t>株式会社モトーレン阪神　芦屋店</t>
  </si>
  <si>
    <t>1602</t>
  </si>
  <si>
    <t>7282</t>
  </si>
  <si>
    <t>1602001151</t>
  </si>
  <si>
    <t>近畿ハウジングサポート株式会社</t>
  </si>
  <si>
    <t>5520001</t>
  </si>
  <si>
    <t>大阪府　大阪市港区　波除　２丁目 １－３</t>
  </si>
  <si>
    <t>06-6584-8088</t>
  </si>
  <si>
    <t>V347275</t>
  </si>
  <si>
    <t>370</t>
  </si>
  <si>
    <t>0015</t>
  </si>
  <si>
    <t>2015/10/23</t>
  </si>
  <si>
    <t>2018/10/23</t>
  </si>
  <si>
    <t>2019/10/22</t>
  </si>
  <si>
    <t>0804000650</t>
  </si>
  <si>
    <t>高橋　すみ江</t>
  </si>
  <si>
    <t>4328033</t>
  </si>
  <si>
    <t>静岡県　浜松市中区　海老塚　１丁目 ９－１００７</t>
  </si>
  <si>
    <t>053-458-6126</t>
  </si>
  <si>
    <t>V246926</t>
  </si>
  <si>
    <t>0070</t>
  </si>
  <si>
    <t>2015/10/21</t>
  </si>
  <si>
    <t>2015/10/30</t>
  </si>
  <si>
    <t>2018/10/20</t>
  </si>
  <si>
    <t>2018/10/21</t>
  </si>
  <si>
    <t>2019/10/20</t>
  </si>
  <si>
    <t>エルベオート株式会社 堺店/BPS堺</t>
  </si>
  <si>
    <t>0441</t>
  </si>
  <si>
    <t>6100</t>
  </si>
  <si>
    <t>0441001784</t>
  </si>
  <si>
    <t>株式会社　ＭＥＴＡＬ</t>
  </si>
  <si>
    <t>6496434</t>
  </si>
  <si>
    <t>和歌山県　紀の川市　中三谷 １８６－１</t>
  </si>
  <si>
    <t>0736-67-7170</t>
  </si>
  <si>
    <t>V246580</t>
  </si>
  <si>
    <t>和歌山</t>
  </si>
  <si>
    <t>0710</t>
  </si>
  <si>
    <t>2015/12/16</t>
  </si>
  <si>
    <t>2019/12/15</t>
  </si>
  <si>
    <t>株式会社モトーレン東洋 平塚支店</t>
  </si>
  <si>
    <t>0581</t>
  </si>
  <si>
    <t>0331</t>
  </si>
  <si>
    <t>0581000524</t>
  </si>
  <si>
    <t>医療法人社団　うえくさ小児科</t>
  </si>
  <si>
    <t>2540034</t>
  </si>
  <si>
    <t>神奈川県　平塚市　宝町 ３－１　ＭＮビル１Ｆ</t>
  </si>
  <si>
    <t>0463-21-7737</t>
  </si>
  <si>
    <t>V249405</t>
  </si>
  <si>
    <t>湘南</t>
  </si>
  <si>
    <t>8080</t>
  </si>
  <si>
    <t>2015/12/17</t>
  </si>
  <si>
    <t>2018/12/17</t>
  </si>
  <si>
    <t>2019/12/16</t>
  </si>
  <si>
    <t>0804000670</t>
  </si>
  <si>
    <t>横田　真次</t>
  </si>
  <si>
    <t>4380077</t>
  </si>
  <si>
    <t>静岡県　磐田市　国府台 １００－２４</t>
  </si>
  <si>
    <t>0538-35-5152</t>
  </si>
  <si>
    <t>ZAA-1Z00</t>
  </si>
  <si>
    <t>V221041</t>
  </si>
  <si>
    <t>338</t>
  </si>
  <si>
    <t>0101</t>
  </si>
  <si>
    <t>2015/11/30</t>
  </si>
  <si>
    <t>2018/11/29</t>
  </si>
  <si>
    <t>2018/11/30</t>
  </si>
  <si>
    <t>2019/11/29</t>
  </si>
  <si>
    <t>0804000671</t>
  </si>
  <si>
    <t>吉田　真也</t>
  </si>
  <si>
    <t>4328002</t>
  </si>
  <si>
    <t>静岡県　浜松市中区　富塚町 ３５４－３６</t>
  </si>
  <si>
    <t>053-544-5132</t>
  </si>
  <si>
    <t>VV02902</t>
  </si>
  <si>
    <t>6955</t>
  </si>
  <si>
    <t>1437</t>
  </si>
  <si>
    <t>0901001752</t>
  </si>
  <si>
    <t>田代　実</t>
  </si>
  <si>
    <t>2250005</t>
  </si>
  <si>
    <t>神奈川県　横浜市青葉区　荏子田　２丁目 ２２－５</t>
  </si>
  <si>
    <t>045-515-1525</t>
  </si>
  <si>
    <t>VV02839</t>
  </si>
  <si>
    <t>1177</t>
  </si>
  <si>
    <t>0928001132</t>
  </si>
  <si>
    <t>株式会社　ジャコム</t>
  </si>
  <si>
    <t>1600022</t>
  </si>
  <si>
    <t>東京都　新宿区　新宿　２丁目 １９－１ ビックス新宿ビル６Ｆ</t>
  </si>
  <si>
    <t>03-3354-6701</t>
  </si>
  <si>
    <t>V395950</t>
  </si>
  <si>
    <t>6862</t>
  </si>
  <si>
    <t>2015/11/25</t>
  </si>
  <si>
    <t>2015/11/27</t>
  </si>
  <si>
    <t>2018/11/24</t>
  </si>
  <si>
    <t>2019/11/24</t>
  </si>
  <si>
    <t>0928001134</t>
  </si>
  <si>
    <t>株式会社　エスプリライン</t>
  </si>
  <si>
    <t>3501123</t>
  </si>
  <si>
    <t>埼玉県　川越市　脇田本町 １６－２３ 川越駅前ビル</t>
  </si>
  <si>
    <t>049-249-2211</t>
  </si>
  <si>
    <t>V249143</t>
  </si>
  <si>
    <t>川越</t>
  </si>
  <si>
    <t>3185</t>
  </si>
  <si>
    <t>株式会社モトーレン栃木 宇都宮本店</t>
  </si>
  <si>
    <t>1071</t>
  </si>
  <si>
    <t>1650</t>
  </si>
  <si>
    <t>1071000743</t>
  </si>
  <si>
    <t>大津留　麻衣子</t>
  </si>
  <si>
    <t>3200863</t>
  </si>
  <si>
    <t>栃木県　宇都宮市　操町 ６－１５</t>
  </si>
  <si>
    <t>VV02760</t>
  </si>
  <si>
    <t>宇都宮</t>
  </si>
  <si>
    <t>さ</t>
  </si>
  <si>
    <t>0112</t>
  </si>
  <si>
    <t>2015/12/25</t>
  </si>
  <si>
    <t>2018/12/24</t>
  </si>
  <si>
    <t>2018/12/25</t>
  </si>
  <si>
    <t>2019/12/24</t>
  </si>
  <si>
    <t>0261</t>
  </si>
  <si>
    <t>1904001277</t>
  </si>
  <si>
    <t>松本　千津子</t>
  </si>
  <si>
    <t>2310806</t>
  </si>
  <si>
    <t>神奈川県　横浜市中区　本牧町　１丁目 １２２</t>
  </si>
  <si>
    <t>045-622-0049</t>
  </si>
  <si>
    <t>VV02726</t>
  </si>
  <si>
    <t>334</t>
  </si>
  <si>
    <t>0443</t>
  </si>
  <si>
    <t>2015/12/18</t>
  </si>
  <si>
    <t>0407</t>
  </si>
  <si>
    <t>1904001278</t>
  </si>
  <si>
    <t>鈴木　俊行</t>
  </si>
  <si>
    <t>2240023</t>
  </si>
  <si>
    <t>神奈川県　横浜市都筑区　東山田　１丁目 ２４－６－２３</t>
  </si>
  <si>
    <t>045-593-1723</t>
  </si>
  <si>
    <t>VV02966</t>
  </si>
  <si>
    <t>304</t>
  </si>
  <si>
    <t>1773</t>
  </si>
  <si>
    <t>1904001288</t>
  </si>
  <si>
    <t>佐藤　行男</t>
  </si>
  <si>
    <t>4680038</t>
  </si>
  <si>
    <t>愛知県　名古屋市天白区　山根町 ２３７番地</t>
  </si>
  <si>
    <t>052-803-2001</t>
  </si>
  <si>
    <t>VV02982</t>
  </si>
  <si>
    <t>359</t>
  </si>
  <si>
    <t>2001</t>
  </si>
  <si>
    <t>2015/12/22</t>
  </si>
  <si>
    <t>2018/12/21</t>
  </si>
  <si>
    <t>2018/12/22</t>
  </si>
  <si>
    <t>2019/12/21</t>
  </si>
  <si>
    <t>解約</t>
  </si>
  <si>
    <t>ウエインズインポートカーズ株式会社 みなとみらい店/BPSみなとみらい</t>
  </si>
  <si>
    <t>0847</t>
  </si>
  <si>
    <t>0064</t>
  </si>
  <si>
    <t>0847000680</t>
  </si>
  <si>
    <t>株式会社　江戸徳</t>
  </si>
  <si>
    <t>2310011</t>
  </si>
  <si>
    <t>神奈川県　横浜市中区　太田町　５丁目 ６３番地</t>
  </si>
  <si>
    <t>045-681-7123</t>
  </si>
  <si>
    <t>V585156</t>
  </si>
  <si>
    <t>7123</t>
  </si>
  <si>
    <t>2016/08/29</t>
  </si>
  <si>
    <t>2016/08/31</t>
  </si>
  <si>
    <t>2019/08/28</t>
  </si>
  <si>
    <t>2019/08/29</t>
  </si>
  <si>
    <t>2020/08/28</t>
  </si>
  <si>
    <t>07004163</t>
  </si>
  <si>
    <t>株式会社　スーパーエージェント</t>
  </si>
  <si>
    <t>1510051</t>
  </si>
  <si>
    <t>東京都渋谷区千駄ヶ谷3丁目 3-31</t>
  </si>
  <si>
    <t>03-6417-0638</t>
  </si>
  <si>
    <t>050</t>
  </si>
  <si>
    <t>VX62238</t>
  </si>
  <si>
    <t>は</t>
  </si>
  <si>
    <t>4419</t>
  </si>
  <si>
    <t>2016/09/21</t>
  </si>
  <si>
    <t>2016/09/22</t>
  </si>
  <si>
    <t>2019/09/20</t>
  </si>
  <si>
    <t>2019/09/21</t>
  </si>
  <si>
    <t>2020/09/20</t>
  </si>
  <si>
    <t>ニコル・カーズ合同会社 青葉宮前支店</t>
  </si>
  <si>
    <t>0697001224</t>
  </si>
  <si>
    <t>中園　宏紀</t>
  </si>
  <si>
    <t>1010063</t>
  </si>
  <si>
    <t>東京都　千代田区　神田淡路町　２丁目 １０１ ワテラスタワーレジデンス３４０６</t>
  </si>
  <si>
    <t>03-6206-4416</t>
  </si>
  <si>
    <t>V248816</t>
  </si>
  <si>
    <t>0318</t>
  </si>
  <si>
    <t>2016/09/27</t>
  </si>
  <si>
    <t>2019/09/26</t>
  </si>
  <si>
    <t>2019/09/27</t>
  </si>
  <si>
    <t>2020/09/26</t>
  </si>
  <si>
    <t>0928001497</t>
  </si>
  <si>
    <t>V550211</t>
  </si>
  <si>
    <t>2016/11/17</t>
  </si>
  <si>
    <t>2016/11/21</t>
  </si>
  <si>
    <t>2019/11/16</t>
  </si>
  <si>
    <t>2019/11/17</t>
  </si>
  <si>
    <t>2020/11/16</t>
  </si>
  <si>
    <t>和幸モトーレン株式会社 越谷店</t>
  </si>
  <si>
    <t>0701</t>
  </si>
  <si>
    <t>0232</t>
  </si>
  <si>
    <t>0701000932</t>
  </si>
  <si>
    <t>株式会社ＬＡＢ</t>
  </si>
  <si>
    <t>1780061</t>
  </si>
  <si>
    <t>東京都　練馬区　大泉学園町　６丁目 １１－３５</t>
  </si>
  <si>
    <t>03-3921-1632</t>
  </si>
  <si>
    <t>V396861</t>
  </si>
  <si>
    <t>1938</t>
  </si>
  <si>
    <t>2016/12/27</t>
  </si>
  <si>
    <t>2017/01/15</t>
  </si>
  <si>
    <t>2019/12/26</t>
  </si>
  <si>
    <t>2019/12/27</t>
  </si>
  <si>
    <t>2020/12/26</t>
  </si>
  <si>
    <t>株式会社バルコムモータース岡山 岡山本店</t>
  </si>
  <si>
    <t>003A</t>
  </si>
  <si>
    <t>3778</t>
  </si>
  <si>
    <t>003A001008</t>
  </si>
  <si>
    <t>株式会社　城口商会</t>
  </si>
  <si>
    <t>7010144</t>
  </si>
  <si>
    <t>岡山県　岡山市北区　久米 ３８８－１</t>
  </si>
  <si>
    <t>086-241-9606</t>
  </si>
  <si>
    <t>V585432</t>
  </si>
  <si>
    <t>345</t>
  </si>
  <si>
    <t>3636</t>
  </si>
  <si>
    <t>2017/03/28</t>
  </si>
  <si>
    <t>2017/04/06</t>
  </si>
  <si>
    <t>2020/03/27</t>
  </si>
  <si>
    <t>2020/03/28</t>
  </si>
  <si>
    <t>2021/03/27</t>
  </si>
  <si>
    <t>0928001703</t>
  </si>
  <si>
    <t>隅田　信</t>
  </si>
  <si>
    <t>1800014</t>
  </si>
  <si>
    <t>東京都　武蔵野市　関前　４丁目 １５－１８</t>
  </si>
  <si>
    <t>0422-60-5878</t>
  </si>
  <si>
    <t>V585436</t>
  </si>
  <si>
    <t>358</t>
  </si>
  <si>
    <t>0330</t>
  </si>
  <si>
    <t>2017/04/28</t>
  </si>
  <si>
    <t>2020/04/27</t>
  </si>
  <si>
    <t>2020/04/28</t>
  </si>
  <si>
    <t>2021/04/27</t>
  </si>
  <si>
    <t>0928001754</t>
  </si>
  <si>
    <t>宮澤　裕夫</t>
  </si>
  <si>
    <t>1500012</t>
  </si>
  <si>
    <t>東京都　渋谷区　広尾　２丁目 １４－１０</t>
  </si>
  <si>
    <t>090-3137-8694</t>
  </si>
  <si>
    <t>VX62235</t>
  </si>
  <si>
    <t>1020</t>
  </si>
  <si>
    <t>2017/06/22</t>
  </si>
  <si>
    <t>2017/06/23</t>
  </si>
  <si>
    <t>2020/06/21</t>
  </si>
  <si>
    <t>2020/06/22</t>
  </si>
  <si>
    <t>2021/06/21</t>
  </si>
  <si>
    <t>ＢＭＷ東京株式会社 BMW Tokyo Bay / BMW Premium Selection Tokyo Bay / MINI TOKYO BAY / MINI NEXT TOKYO BAY</t>
  </si>
  <si>
    <t>0963</t>
  </si>
  <si>
    <t>2661</t>
  </si>
  <si>
    <t>0963000870</t>
  </si>
  <si>
    <t>進藤　博信</t>
  </si>
  <si>
    <t>東京都　渋谷区　広尾　２丁目 １４－２４</t>
  </si>
  <si>
    <t>03-5941-5078</t>
  </si>
  <si>
    <t>V909092</t>
  </si>
  <si>
    <t>3131</t>
  </si>
  <si>
    <t>2017/06/28</t>
  </si>
  <si>
    <t>2020/06/27</t>
  </si>
  <si>
    <t>2020/06/28</t>
  </si>
  <si>
    <t>2021/06/27</t>
  </si>
  <si>
    <t>0928001861</t>
  </si>
  <si>
    <t>シンクロニシティトウキョウ株式会社</t>
  </si>
  <si>
    <t>1250042</t>
  </si>
  <si>
    <t>東京都　葛飾区　金町　４丁目 ２５－４</t>
  </si>
  <si>
    <t>03-5876-9182</t>
  </si>
  <si>
    <t>V959584</t>
  </si>
  <si>
    <t>足立</t>
  </si>
  <si>
    <t>317</t>
  </si>
  <si>
    <t>1234</t>
  </si>
  <si>
    <t>2017/09/08</t>
  </si>
  <si>
    <t>2020/09/07</t>
  </si>
  <si>
    <t>2020/09/08</t>
  </si>
  <si>
    <t>2021/09/07</t>
  </si>
  <si>
    <t>2709</t>
  </si>
  <si>
    <t>0963001036</t>
  </si>
  <si>
    <t>石原　恒和</t>
  </si>
  <si>
    <t>1020074</t>
  </si>
  <si>
    <t>東京都　千代田区　九段南　２丁目 １－１６－８０２</t>
  </si>
  <si>
    <t>03-3511-0737</t>
  </si>
  <si>
    <t>V959947</t>
  </si>
  <si>
    <t>340</t>
  </si>
  <si>
    <t>0060</t>
  </si>
  <si>
    <t>2017/08/30</t>
  </si>
  <si>
    <t>2020/08/29</t>
  </si>
  <si>
    <t>2020/08/30</t>
  </si>
  <si>
    <t>2021/08/29</t>
  </si>
  <si>
    <t>解約</t>
  </si>
  <si>
    <t>0963001328</t>
  </si>
  <si>
    <t>島崎　博人</t>
  </si>
  <si>
    <t>1450064</t>
  </si>
  <si>
    <t>東京都　大田区　上池台　４丁目 ４２－１７</t>
  </si>
  <si>
    <t>03-3748-6112</t>
  </si>
  <si>
    <t>V909242</t>
  </si>
  <si>
    <t>の</t>
  </si>
  <si>
    <t>2017/11/27</t>
  </si>
  <si>
    <t>2020/11/26</t>
  </si>
  <si>
    <t>2020/11/27</t>
  </si>
  <si>
    <t>2021/11/26</t>
  </si>
  <si>
    <t>株式会社バルコムモータース福岡 福岡/BPS Balcom福岡</t>
  </si>
  <si>
    <t>003M</t>
  </si>
  <si>
    <t>4728</t>
  </si>
  <si>
    <t>003M000545</t>
  </si>
  <si>
    <t>佐伯　正見</t>
  </si>
  <si>
    <t>8493113</t>
  </si>
  <si>
    <t>佐賀県　唐津市　厳木町牧瀬 ３３９－４</t>
  </si>
  <si>
    <t>0955-63-2339</t>
  </si>
  <si>
    <t>V989359</t>
  </si>
  <si>
    <t>佐賀</t>
  </si>
  <si>
    <t>2017/12/25</t>
  </si>
  <si>
    <t>2018/01/11</t>
  </si>
  <si>
    <t>2020/12/24</t>
  </si>
  <si>
    <t>2020/12/25</t>
  </si>
  <si>
    <t>2021/12/24</t>
  </si>
  <si>
    <t>エクセルセル固定解除</t>
  </si>
  <si>
    <t>https://www.tschoolbank.com/excel/fixed-row/</t>
  </si>
  <si>
    <t>http://h1r0-style.net/excelvba/howto-freeze-panes</t>
  </si>
  <si>
    <t>スクロールしても見出しの行や日付の列が固定するよう設定</t>
  </si>
  <si>
    <t>エクセルのウィンドウ枠の固定で複数の行や列をロックして表示する</t>
  </si>
  <si>
    <t>https://www.recycle-107.com/column/office/range-fixed/</t>
  </si>
  <si>
    <t>エクセルの印刷範囲を固定して印刷する方法</t>
  </si>
  <si>
    <t>http://tipstour.net/office/excel/8833</t>
  </si>
  <si>
    <t>Excel】印刷タイトルの行列指定がグレーアウトで設定できない時の対処方法</t>
  </si>
  <si>
    <t>http://kokoro.kir.jp/excel/print-title.html</t>
  </si>
  <si>
    <t>印刷タイトルで行・列を固定</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</si>
</sst>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m"/>
    <numFmt numFmtId="178" formatCode="0_ "/>
    <numFmt numFmtId="179" formatCode="#,##0_ ;[Red]\-#,##0\ "/>
    <numFmt numFmtId="180" formatCode="0_ ;[Red]\-0\ "/>
    <numFmt numFmtId="181" formatCode="_(* #,##0_);_(* \(#,##0\);_(* &quot;-&quot;_);_(@_)"/>
  </numFmts>
  <fonts count="41">
    <font>
      <sz val="11"/>
      <color theme="1"/>
      <name val="Calibri"/>
      <family val="3"/>
    </font>
    <font>
      <sz val="11"/>
      <color indexed="8"/>
      <name val="ＭＳ Ｐゴシック"/>
      <family val="3"/>
    </font>
    <font>
      <sz val="6"/>
      <name val="ＭＳ Ｐゴシック"/>
      <family val="3"/>
    </font>
    <font>
      <i/>
      <sz val="11"/>
      <color indexed="23"/>
      <name val="ＭＳ Ｐゴシック"/>
      <family val="3"/>
    </font>
    <font>
      <sz val="11"/>
      <name val="ＭＳ Ｐゴシック"/>
      <family val="3"/>
    </font>
    <font>
      <b/>
      <sz val="12"/>
      <color indexed="8"/>
      <name val="ＭＳ Ｐゴシック"/>
      <family val="3"/>
    </font>
    <font>
      <u val="single"/>
      <sz val="11"/>
      <color indexed="36"/>
      <name val="ＭＳ Ｐゴシック"/>
      <family val="3"/>
    </font>
    <font>
      <sz val="11"/>
      <color indexed="10"/>
      <name val="ＭＳ Ｐゴシック"/>
      <family val="3"/>
    </font>
    <font>
      <u val="single"/>
      <sz val="11"/>
      <color indexed="12"/>
      <name val="ＭＳ Ｐゴシック"/>
      <family val="3"/>
    </font>
    <font>
      <b/>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00"/>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hair"/>
      <top style="thin"/>
      <bottom style="hair"/>
    </border>
    <border>
      <left style="hair"/>
      <right style="hair"/>
      <top style="thin"/>
      <bottom style="hair"/>
    </border>
    <border>
      <left style="thin"/>
      <right style="thin"/>
      <top style="thin"/>
      <bottom style="thin"/>
    </border>
    <border>
      <left style="hair"/>
      <right/>
      <top/>
      <bottom/>
    </border>
    <border>
      <left style="thin"/>
      <right style="hair"/>
      <top style="hair"/>
      <bottom style="hair"/>
    </border>
    <border>
      <left style="hair"/>
      <right style="hair"/>
      <top style="hair"/>
      <bottom style="hair"/>
    </border>
    <border>
      <left style="thin"/>
      <right style="thin"/>
      <top style="hair"/>
      <bottom style="hair"/>
    </border>
    <border>
      <left style="hair"/>
      <right/>
      <top style="hair"/>
      <bottom style="hair"/>
    </border>
    <border>
      <left style="thin"/>
      <right style="hair"/>
      <top style="hair"/>
      <bottom style="thin"/>
    </border>
    <border>
      <left style="hair"/>
      <right style="hair"/>
      <top style="hair"/>
      <bottom style="thin"/>
    </border>
    <border>
      <left style="hair"/>
      <right/>
      <top style="hair"/>
      <bottom style="thin"/>
    </border>
    <border>
      <left/>
      <right style="thin"/>
      <top style="hair"/>
      <bottom style="thin"/>
    </border>
    <border>
      <left style="hair"/>
      <right style="thin"/>
      <top style="hair"/>
      <bottom style="hair"/>
    </border>
    <border>
      <left/>
      <right style="thin"/>
      <top style="hair"/>
      <bottom style="hair"/>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81"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lignment/>
      <protection/>
    </xf>
    <xf numFmtId="0" fontId="1" fillId="0" borderId="0">
      <alignment/>
      <protection/>
    </xf>
    <xf numFmtId="0" fontId="39" fillId="32" borderId="0" applyNumberFormat="0" applyBorder="0" applyAlignment="0" applyProtection="0"/>
  </cellStyleXfs>
  <cellXfs count="98">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wrapText="1"/>
    </xf>
    <xf numFmtId="0" fontId="0" fillId="0" borderId="13" xfId="0" applyBorder="1" applyAlignment="1">
      <alignment/>
    </xf>
    <xf numFmtId="0" fontId="0" fillId="0" borderId="0" xfId="0" applyBorder="1" applyAlignment="1">
      <alignment/>
    </xf>
    <xf numFmtId="0" fontId="0" fillId="0" borderId="14" xfId="0" applyBorder="1" applyAlignment="1">
      <alignment wrapText="1"/>
    </xf>
    <xf numFmtId="0" fontId="0" fillId="0" borderId="15" xfId="0" applyBorder="1" applyAlignment="1">
      <alignment/>
    </xf>
    <xf numFmtId="0" fontId="0" fillId="0" borderId="16" xfId="0" applyBorder="1" applyAlignment="1">
      <alignment/>
    </xf>
    <xf numFmtId="0" fontId="0" fillId="0" borderId="17" xfId="0" applyBorder="1" applyAlignment="1">
      <alignment wrapText="1"/>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7" xfId="0" applyBorder="1" applyAlignment="1">
      <alignment/>
    </xf>
    <xf numFmtId="0" fontId="4" fillId="0" borderId="0" xfId="62">
      <alignment/>
      <protection/>
    </xf>
    <xf numFmtId="49" fontId="1" fillId="33" borderId="21" xfId="0" applyNumberFormat="1" applyFont="1" applyFill="1" applyBorder="1" applyAlignment="1">
      <alignment horizontal="center"/>
    </xf>
    <xf numFmtId="49" fontId="1" fillId="33" borderId="22" xfId="0" applyNumberFormat="1" applyFont="1" applyFill="1" applyBorder="1" applyAlignment="1">
      <alignment horizontal="center"/>
    </xf>
    <xf numFmtId="49" fontId="0" fillId="33" borderId="22" xfId="0" applyNumberFormat="1" applyFont="1" applyFill="1" applyBorder="1" applyAlignment="1">
      <alignment horizontal="center"/>
    </xf>
    <xf numFmtId="176" fontId="1" fillId="33" borderId="22" xfId="0" applyNumberFormat="1" applyFont="1" applyFill="1" applyBorder="1" applyAlignment="1">
      <alignment horizontal="center"/>
    </xf>
    <xf numFmtId="38" fontId="1" fillId="33" borderId="22" xfId="0" applyNumberFormat="1" applyFont="1" applyFill="1" applyBorder="1" applyAlignment="1">
      <alignment horizontal="center"/>
    </xf>
    <xf numFmtId="38" fontId="1" fillId="33" borderId="22" xfId="49" applyFont="1" applyFill="1" applyBorder="1" applyAlignment="1">
      <alignment horizontal="center"/>
    </xf>
    <xf numFmtId="49" fontId="1" fillId="33" borderId="23" xfId="0" applyNumberFormat="1" applyFont="1" applyFill="1" applyBorder="1" applyAlignment="1">
      <alignment horizontal="center"/>
    </xf>
    <xf numFmtId="0" fontId="0" fillId="0" borderId="0" xfId="0" applyAlignment="1">
      <alignment vertical="center"/>
    </xf>
    <xf numFmtId="177" fontId="4" fillId="34" borderId="0" xfId="0" applyNumberFormat="1" applyFont="1" applyFill="1" applyBorder="1" applyAlignment="1">
      <alignment horizontal="center" vertical="top"/>
    </xf>
    <xf numFmtId="38" fontId="1" fillId="33" borderId="24" xfId="49" applyFont="1" applyFill="1" applyBorder="1" applyAlignment="1">
      <alignment horizontal="center"/>
    </xf>
    <xf numFmtId="38" fontId="1" fillId="33" borderId="0" xfId="49" applyFont="1" applyFill="1" applyBorder="1" applyAlignment="1">
      <alignment horizontal="center"/>
    </xf>
    <xf numFmtId="14" fontId="0" fillId="34" borderId="0" xfId="0" applyNumberFormat="1" applyFill="1" applyAlignment="1">
      <alignment horizontal="center"/>
    </xf>
    <xf numFmtId="176" fontId="1" fillId="10" borderId="0" xfId="0" applyNumberFormat="1" applyFont="1" applyFill="1" applyBorder="1" applyAlignment="1">
      <alignment horizontal="center"/>
    </xf>
    <xf numFmtId="49" fontId="1" fillId="0" borderId="25" xfId="0" applyNumberFormat="1" applyFont="1" applyFill="1" applyBorder="1" applyAlignment="1">
      <alignment vertical="top"/>
    </xf>
    <xf numFmtId="49" fontId="1" fillId="0" borderId="26" xfId="0" applyNumberFormat="1" applyFont="1" applyFill="1" applyBorder="1" applyAlignment="1">
      <alignment vertical="top"/>
    </xf>
    <xf numFmtId="49" fontId="1" fillId="0" borderId="26" xfId="0" applyNumberFormat="1" applyFont="1" applyFill="1" applyBorder="1" applyAlignment="1">
      <alignment horizontal="center" vertical="top"/>
    </xf>
    <xf numFmtId="49" fontId="1" fillId="0" borderId="26" xfId="0" applyNumberFormat="1" applyFont="1" applyFill="1" applyBorder="1" applyAlignment="1">
      <alignment horizontal="left" vertical="top"/>
    </xf>
    <xf numFmtId="0" fontId="1" fillId="0" borderId="26" xfId="0" applyNumberFormat="1" applyFont="1" applyFill="1" applyBorder="1" applyAlignment="1">
      <alignment horizontal="center" vertical="top"/>
    </xf>
    <xf numFmtId="0" fontId="1" fillId="0" borderId="26" xfId="0" applyNumberFormat="1" applyFont="1" applyFill="1" applyBorder="1" applyAlignment="1">
      <alignment horizontal="right" vertical="top"/>
    </xf>
    <xf numFmtId="38" fontId="1" fillId="0" borderId="26" xfId="0" applyNumberFormat="1" applyFont="1" applyFill="1" applyBorder="1" applyAlignment="1">
      <alignment horizontal="right" vertical="top"/>
    </xf>
    <xf numFmtId="38" fontId="1" fillId="0" borderId="26" xfId="49" applyNumberFormat="1" applyFont="1" applyFill="1" applyBorder="1" applyAlignment="1">
      <alignment horizontal="right" vertical="top"/>
    </xf>
    <xf numFmtId="38" fontId="1" fillId="0" borderId="26" xfId="49" applyNumberFormat="1" applyFont="1" applyFill="1" applyBorder="1" applyAlignment="1">
      <alignment vertical="top"/>
    </xf>
    <xf numFmtId="38" fontId="1" fillId="0" borderId="27" xfId="49" applyFont="1" applyFill="1" applyBorder="1" applyAlignment="1">
      <alignment vertical="top"/>
    </xf>
    <xf numFmtId="177" fontId="4" fillId="0" borderId="0" xfId="0" applyNumberFormat="1" applyFont="1" applyFill="1" applyBorder="1" applyAlignment="1">
      <alignment vertical="top"/>
    </xf>
    <xf numFmtId="0" fontId="1" fillId="0" borderId="0" xfId="0" applyNumberFormat="1" applyFont="1" applyFill="1" applyBorder="1" applyAlignment="1">
      <alignment vertical="top"/>
    </xf>
    <xf numFmtId="178" fontId="0" fillId="0" borderId="0" xfId="0" applyNumberFormat="1" applyAlignment="1">
      <alignment vertical="center"/>
    </xf>
    <xf numFmtId="38" fontId="0" fillId="0" borderId="0" xfId="49" applyNumberFormat="1" applyFont="1" applyAlignment="1">
      <alignment/>
    </xf>
    <xf numFmtId="179" fontId="1" fillId="0" borderId="26" xfId="0" applyNumberFormat="1" applyFont="1" applyFill="1" applyBorder="1" applyAlignment="1">
      <alignment horizontal="right" vertical="top"/>
    </xf>
    <xf numFmtId="180" fontId="1" fillId="0" borderId="26" xfId="49" applyNumberFormat="1" applyFont="1" applyFill="1" applyBorder="1" applyAlignment="1">
      <alignment horizontal="right" vertical="top"/>
    </xf>
    <xf numFmtId="180" fontId="1" fillId="0" borderId="26" xfId="49" applyNumberFormat="1" applyFont="1" applyFill="1" applyBorder="1" applyAlignment="1">
      <alignment vertical="top"/>
    </xf>
    <xf numFmtId="180" fontId="1" fillId="0" borderId="27" xfId="49" applyNumberFormat="1" applyFont="1" applyFill="1" applyBorder="1" applyAlignment="1">
      <alignment vertical="top"/>
    </xf>
    <xf numFmtId="179" fontId="1" fillId="0" borderId="26" xfId="49" applyNumberFormat="1" applyFont="1" applyFill="1" applyBorder="1" applyAlignment="1">
      <alignment horizontal="right" vertical="top"/>
    </xf>
    <xf numFmtId="179" fontId="1" fillId="0" borderId="26" xfId="49" applyNumberFormat="1" applyFont="1" applyFill="1" applyBorder="1" applyAlignment="1">
      <alignment vertical="top"/>
    </xf>
    <xf numFmtId="179" fontId="1" fillId="0" borderId="27" xfId="49" applyNumberFormat="1" applyFont="1" applyFill="1" applyBorder="1" applyAlignment="1">
      <alignment vertical="top"/>
    </xf>
    <xf numFmtId="49" fontId="1" fillId="0" borderId="25" xfId="63" applyNumberFormat="1" applyFont="1" applyFill="1" applyBorder="1" applyAlignment="1">
      <alignment vertical="top"/>
      <protection/>
    </xf>
    <xf numFmtId="49" fontId="1" fillId="0" borderId="26" xfId="63" applyNumberFormat="1" applyFont="1" applyFill="1" applyBorder="1" applyAlignment="1">
      <alignment vertical="top"/>
      <protection/>
    </xf>
    <xf numFmtId="49" fontId="1" fillId="0" borderId="26" xfId="63" applyNumberFormat="1" applyFont="1" applyFill="1" applyBorder="1" applyAlignment="1">
      <alignment horizontal="center" vertical="top"/>
      <protection/>
    </xf>
    <xf numFmtId="49" fontId="1" fillId="0" borderId="26" xfId="63" applyNumberFormat="1" applyFont="1" applyFill="1" applyBorder="1" applyAlignment="1">
      <alignment horizontal="left" vertical="top"/>
      <protection/>
    </xf>
    <xf numFmtId="0" fontId="1" fillId="0" borderId="26" xfId="63" applyNumberFormat="1" applyFont="1" applyFill="1" applyBorder="1" applyAlignment="1">
      <alignment horizontal="center" vertical="top"/>
      <protection/>
    </xf>
    <xf numFmtId="179" fontId="1" fillId="0" borderId="26" xfId="63" applyNumberFormat="1" applyFont="1" applyFill="1" applyBorder="1" applyAlignment="1">
      <alignment horizontal="right" vertical="top"/>
      <protection/>
    </xf>
    <xf numFmtId="179" fontId="1" fillId="0" borderId="26" xfId="51" applyNumberFormat="1" applyFont="1" applyFill="1" applyBorder="1" applyAlignment="1">
      <alignment horizontal="right" vertical="top"/>
    </xf>
    <xf numFmtId="179" fontId="1" fillId="0" borderId="28" xfId="51" applyNumberFormat="1" applyFont="1" applyFill="1" applyBorder="1" applyAlignment="1">
      <alignment vertical="top"/>
    </xf>
    <xf numFmtId="0" fontId="40" fillId="0" borderId="0" xfId="0" applyNumberFormat="1" applyFont="1" applyFill="1" applyBorder="1" applyAlignment="1">
      <alignment vertical="top"/>
    </xf>
    <xf numFmtId="49" fontId="7" fillId="0" borderId="25" xfId="63" applyNumberFormat="1" applyFont="1" applyFill="1" applyBorder="1" applyAlignment="1">
      <alignment vertical="top"/>
      <protection/>
    </xf>
    <xf numFmtId="49" fontId="7" fillId="0" borderId="26" xfId="63" applyNumberFormat="1" applyFont="1" applyFill="1" applyBorder="1" applyAlignment="1">
      <alignment vertical="top"/>
      <protection/>
    </xf>
    <xf numFmtId="49" fontId="7" fillId="0" borderId="26" xfId="63" applyNumberFormat="1" applyFont="1" applyFill="1" applyBorder="1" applyAlignment="1">
      <alignment horizontal="center" vertical="top"/>
      <protection/>
    </xf>
    <xf numFmtId="49" fontId="7" fillId="0" borderId="26" xfId="63" applyNumberFormat="1" applyFont="1" applyFill="1" applyBorder="1" applyAlignment="1">
      <alignment horizontal="left" vertical="top"/>
      <protection/>
    </xf>
    <xf numFmtId="0" fontId="7" fillId="0" borderId="26" xfId="63" applyNumberFormat="1" applyFont="1" applyFill="1" applyBorder="1" applyAlignment="1">
      <alignment horizontal="center" vertical="top"/>
      <protection/>
    </xf>
    <xf numFmtId="0" fontId="7" fillId="0" borderId="26" xfId="0" applyNumberFormat="1" applyFont="1" applyFill="1" applyBorder="1" applyAlignment="1">
      <alignment horizontal="right" vertical="top"/>
    </xf>
    <xf numFmtId="179" fontId="7" fillId="0" borderId="26" xfId="63" applyNumberFormat="1" applyFont="1" applyFill="1" applyBorder="1" applyAlignment="1">
      <alignment horizontal="right" vertical="top"/>
      <protection/>
    </xf>
    <xf numFmtId="179" fontId="7" fillId="0" borderId="26" xfId="51" applyNumberFormat="1" applyFont="1" applyFill="1" applyBorder="1" applyAlignment="1">
      <alignment horizontal="right" vertical="top"/>
    </xf>
    <xf numFmtId="179" fontId="7" fillId="0" borderId="28" xfId="51" applyNumberFormat="1" applyFont="1" applyFill="1" applyBorder="1" applyAlignment="1">
      <alignment vertical="top"/>
    </xf>
    <xf numFmtId="179" fontId="7" fillId="0" borderId="27" xfId="51" applyNumberFormat="1" applyFont="1" applyFill="1" applyBorder="1" applyAlignment="1">
      <alignment vertical="top"/>
    </xf>
    <xf numFmtId="0" fontId="7" fillId="0" borderId="0" xfId="0" applyNumberFormat="1" applyFont="1" applyFill="1" applyBorder="1" applyAlignment="1">
      <alignment vertical="top"/>
    </xf>
    <xf numFmtId="14" fontId="7" fillId="0" borderId="0" xfId="0" applyNumberFormat="1" applyFont="1" applyFill="1" applyBorder="1" applyAlignment="1">
      <alignment vertical="top"/>
    </xf>
    <xf numFmtId="49" fontId="7" fillId="0" borderId="29" xfId="63" applyNumberFormat="1" applyFont="1" applyFill="1" applyBorder="1" applyAlignment="1">
      <alignment vertical="top"/>
      <protection/>
    </xf>
    <xf numFmtId="49" fontId="7" fillId="0" borderId="30" xfId="63" applyNumberFormat="1" applyFont="1" applyFill="1" applyBorder="1" applyAlignment="1">
      <alignment vertical="top"/>
      <protection/>
    </xf>
    <xf numFmtId="49" fontId="7" fillId="0" borderId="30" xfId="63" applyNumberFormat="1" applyFont="1" applyFill="1" applyBorder="1" applyAlignment="1">
      <alignment horizontal="center" vertical="top"/>
      <protection/>
    </xf>
    <xf numFmtId="49" fontId="7" fillId="0" borderId="30" xfId="63" applyNumberFormat="1" applyFont="1" applyFill="1" applyBorder="1" applyAlignment="1">
      <alignment horizontal="left" vertical="top"/>
      <protection/>
    </xf>
    <xf numFmtId="0" fontId="7" fillId="0" borderId="30" xfId="63" applyNumberFormat="1" applyFont="1" applyFill="1" applyBorder="1" applyAlignment="1">
      <alignment horizontal="center" vertical="top"/>
      <protection/>
    </xf>
    <xf numFmtId="0" fontId="7" fillId="0" borderId="30" xfId="0" applyNumberFormat="1" applyFont="1" applyFill="1" applyBorder="1" applyAlignment="1">
      <alignment horizontal="right" vertical="top"/>
    </xf>
    <xf numFmtId="179" fontId="7" fillId="0" borderId="30" xfId="63" applyNumberFormat="1" applyFont="1" applyFill="1" applyBorder="1" applyAlignment="1">
      <alignment horizontal="right" vertical="top"/>
      <protection/>
    </xf>
    <xf numFmtId="179" fontId="7" fillId="0" borderId="30" xfId="51" applyNumberFormat="1" applyFont="1" applyFill="1" applyBorder="1" applyAlignment="1">
      <alignment horizontal="right" vertical="top"/>
    </xf>
    <xf numFmtId="179" fontId="7" fillId="0" borderId="31" xfId="51" applyNumberFormat="1" applyFont="1" applyFill="1" applyBorder="1" applyAlignment="1">
      <alignment vertical="top"/>
    </xf>
    <xf numFmtId="179" fontId="1" fillId="0" borderId="32" xfId="49" applyNumberFormat="1" applyFont="1" applyFill="1" applyBorder="1" applyAlignment="1">
      <alignment vertical="top"/>
    </xf>
    <xf numFmtId="179" fontId="7" fillId="0" borderId="26" xfId="51" applyNumberFormat="1" applyFont="1" applyFill="1" applyBorder="1" applyAlignment="1">
      <alignment vertical="top"/>
    </xf>
    <xf numFmtId="179" fontId="7" fillId="0" borderId="33" xfId="49" applyNumberFormat="1" applyFont="1" applyFill="1" applyBorder="1" applyAlignment="1">
      <alignment vertical="top"/>
    </xf>
    <xf numFmtId="179" fontId="7" fillId="0" borderId="30" xfId="51" applyNumberFormat="1" applyFont="1" applyFill="1" applyBorder="1" applyAlignment="1">
      <alignment vertical="top"/>
    </xf>
    <xf numFmtId="179" fontId="7" fillId="0" borderId="32" xfId="49" applyNumberFormat="1" applyFont="1" applyFill="1" applyBorder="1" applyAlignment="1">
      <alignment vertical="top"/>
    </xf>
    <xf numFmtId="49" fontId="4" fillId="0" borderId="25" xfId="63" applyNumberFormat="1" applyFont="1" applyFill="1" applyBorder="1" applyAlignment="1">
      <alignment vertical="top"/>
      <protection/>
    </xf>
    <xf numFmtId="49" fontId="4" fillId="0" borderId="26" xfId="63" applyNumberFormat="1" applyFont="1" applyFill="1" applyBorder="1" applyAlignment="1">
      <alignment vertical="top"/>
      <protection/>
    </xf>
    <xf numFmtId="49" fontId="4" fillId="0" borderId="26" xfId="63" applyNumberFormat="1" applyFont="1" applyFill="1" applyBorder="1" applyAlignment="1">
      <alignment horizontal="center" vertical="top"/>
      <protection/>
    </xf>
    <xf numFmtId="49" fontId="4" fillId="0" borderId="26" xfId="63" applyNumberFormat="1" applyFont="1" applyFill="1" applyBorder="1" applyAlignment="1">
      <alignment horizontal="left" vertical="top"/>
      <protection/>
    </xf>
    <xf numFmtId="0" fontId="4" fillId="0" borderId="26" xfId="63" applyNumberFormat="1" applyFont="1" applyFill="1" applyBorder="1" applyAlignment="1">
      <alignment horizontal="center" vertical="top"/>
      <protection/>
    </xf>
    <xf numFmtId="0" fontId="4" fillId="0" borderId="26" xfId="0" applyNumberFormat="1" applyFont="1" applyFill="1" applyBorder="1" applyAlignment="1">
      <alignment horizontal="right" vertical="top"/>
    </xf>
    <xf numFmtId="179" fontId="4" fillId="0" borderId="26" xfId="63" applyNumberFormat="1" applyFont="1" applyFill="1" applyBorder="1" applyAlignment="1">
      <alignment horizontal="right" vertical="top"/>
      <protection/>
    </xf>
    <xf numFmtId="179" fontId="4" fillId="0" borderId="26" xfId="51" applyNumberFormat="1" applyFont="1" applyFill="1" applyBorder="1" applyAlignment="1">
      <alignment vertical="top"/>
    </xf>
    <xf numFmtId="179" fontId="4" fillId="0" borderId="28" xfId="51" applyNumberFormat="1" applyFont="1" applyFill="1" applyBorder="1" applyAlignment="1">
      <alignment vertical="top"/>
    </xf>
    <xf numFmtId="179" fontId="4" fillId="0" borderId="33" xfId="49" applyNumberFormat="1" applyFont="1" applyFill="1" applyBorder="1" applyAlignment="1">
      <alignment vertical="top"/>
    </xf>
    <xf numFmtId="179" fontId="4" fillId="0" borderId="34" xfId="49" applyNumberFormat="1" applyFont="1" applyFill="1" applyBorder="1" applyAlignment="1">
      <alignment vertical="top"/>
    </xf>
    <xf numFmtId="179" fontId="7" fillId="0" borderId="34" xfId="49" applyNumberFormat="1" applyFont="1" applyFill="1" applyBorder="1" applyAlignment="1">
      <alignment vertical="top"/>
    </xf>
    <xf numFmtId="0" fontId="27" fillId="0" borderId="0" xfId="43" applyAlignment="1">
      <alignment vertical="center"/>
    </xf>
    <xf numFmtId="0" fontId="35" fillId="0" borderId="0" xfId="0" applyFont="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_④◆マーシュ用　BMW新車延長保証【走行距離】20101101～"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④◆マーシュ用　BMW新車延長保証【走行距離】20101101～" xfId="63"/>
    <cellStyle name="良い"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h1r0-style.net/excelvba/howto-freeze-pane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22"/>
  <sheetViews>
    <sheetView tabSelected="1" zoomScalePageLayoutView="0" workbookViewId="0" topLeftCell="A1">
      <selection activeCell="F22" sqref="F22"/>
    </sheetView>
  </sheetViews>
  <sheetFormatPr defaultColWidth="9.140625" defaultRowHeight="15"/>
  <cols>
    <col min="1" max="1" width="25.57421875" style="0" bestFit="1" customWidth="1"/>
    <col min="3" max="3" width="26.28125" style="0" customWidth="1"/>
  </cols>
  <sheetData>
    <row r="2" spans="1:6" ht="13.5">
      <c r="A2" s="1" t="s">
        <v>0</v>
      </c>
      <c r="B2" s="2" t="s">
        <v>5</v>
      </c>
      <c r="C2" s="3" t="s">
        <v>0</v>
      </c>
      <c r="F2" t="s">
        <v>3</v>
      </c>
    </row>
    <row r="3" spans="1:3" ht="13.5">
      <c r="A3" s="4"/>
      <c r="B3" s="5"/>
      <c r="C3" s="6" t="s">
        <v>8</v>
      </c>
    </row>
    <row r="4" spans="1:6" ht="13.5">
      <c r="A4" s="7"/>
      <c r="B4" s="8"/>
      <c r="C4" s="9" t="s">
        <v>913</v>
      </c>
      <c r="F4" t="s">
        <v>914</v>
      </c>
    </row>
    <row r="5" spans="1:6" ht="13.5">
      <c r="A5" s="10" t="s">
        <v>1</v>
      </c>
      <c r="B5" s="11"/>
      <c r="C5" s="12" t="s">
        <v>1</v>
      </c>
      <c r="F5" s="97" t="s">
        <v>916</v>
      </c>
    </row>
    <row r="6" spans="1:3" ht="13.5">
      <c r="A6" s="1" t="s">
        <v>2</v>
      </c>
      <c r="B6" s="2"/>
      <c r="C6" s="3" t="s">
        <v>6</v>
      </c>
    </row>
    <row r="7" spans="1:6" ht="13.5">
      <c r="A7" s="7"/>
      <c r="B7" s="8"/>
      <c r="C7" s="13" t="s">
        <v>7</v>
      </c>
      <c r="F7" t="s">
        <v>915</v>
      </c>
    </row>
    <row r="8" ht="13.5">
      <c r="F8" s="96" t="s">
        <v>917</v>
      </c>
    </row>
    <row r="10" ht="13.5">
      <c r="F10" t="s">
        <v>4</v>
      </c>
    </row>
    <row r="12" ht="13.5">
      <c r="F12" t="s">
        <v>918</v>
      </c>
    </row>
    <row r="13" ht="13.5">
      <c r="F13" s="97" t="s">
        <v>919</v>
      </c>
    </row>
    <row r="15" ht="13.5">
      <c r="F15" t="s">
        <v>920</v>
      </c>
    </row>
    <row r="16" ht="13.5">
      <c r="F16" s="97" t="s">
        <v>921</v>
      </c>
    </row>
    <row r="18" ht="13.5">
      <c r="F18" t="s">
        <v>922</v>
      </c>
    </row>
    <row r="19" ht="13.5">
      <c r="F19" t="s">
        <v>923</v>
      </c>
    </row>
    <row r="22" ht="13.5">
      <c r="F22" s="1" t="s">
        <v>2</v>
      </c>
    </row>
  </sheetData>
  <sheetProtection/>
  <hyperlinks>
    <hyperlink ref="F8" r:id="rId1" display="http://h1r0-style.net/excelvba/howto-freeze-panes"/>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cols>
    <col min="1" max="16384" width="9.00390625" style="14" customWidth="1"/>
  </cols>
  <sheetData>
    <row r="1" ht="13.5">
      <c r="A1" s="14" t="s">
        <v>9</v>
      </c>
    </row>
  </sheetData>
  <sheetProtection/>
  <printOptions/>
  <pageMargins left="0.75" right="0.75" top="1" bottom="1"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S72"/>
  <sheetViews>
    <sheetView zoomScalePageLayoutView="0" workbookViewId="0" topLeftCell="A1">
      <selection activeCell="E1" sqref="E1"/>
    </sheetView>
  </sheetViews>
  <sheetFormatPr defaultColWidth="9.140625" defaultRowHeight="15"/>
  <cols>
    <col min="1" max="1" width="46.00390625" style="22" customWidth="1"/>
    <col min="2" max="2" width="14.421875" style="22" bestFit="1" customWidth="1"/>
    <col min="3" max="3" width="13.57421875" style="22" bestFit="1" customWidth="1"/>
    <col min="4" max="4" width="11.57421875" style="22" bestFit="1" customWidth="1"/>
    <col min="5" max="5" width="20.421875" style="22" bestFit="1" customWidth="1"/>
    <col min="6" max="6" width="8.421875" style="22" bestFit="1" customWidth="1"/>
    <col min="7" max="7" width="9.00390625" style="22" bestFit="1" customWidth="1"/>
    <col min="8" max="8" width="52.140625" style="22" bestFit="1" customWidth="1"/>
    <col min="9" max="9" width="13.8515625" style="22" bestFit="1" customWidth="1"/>
    <col min="10" max="10" width="7.7109375" style="22" bestFit="1" customWidth="1"/>
    <col min="11" max="11" width="9.8515625" style="22" bestFit="1" customWidth="1"/>
    <col min="12" max="18" width="10.28125" style="22" bestFit="1" customWidth="1"/>
    <col min="19" max="19" width="9.00390625" style="22" bestFit="1" customWidth="1"/>
    <col min="20" max="20" width="13.00390625" style="22" bestFit="1" customWidth="1"/>
    <col min="21" max="21" width="15.140625" style="22" bestFit="1" customWidth="1"/>
    <col min="22" max="23" width="11.57421875" style="22" bestFit="1" customWidth="1"/>
    <col min="24" max="24" width="12.8515625" style="22" bestFit="1" customWidth="1"/>
    <col min="25" max="25" width="11.140625" style="22" bestFit="1" customWidth="1"/>
    <col min="26" max="26" width="14.28125" style="22" bestFit="1" customWidth="1"/>
    <col min="27" max="27" width="11.57421875" style="22" bestFit="1" customWidth="1"/>
    <col min="28" max="28" width="14.28125" style="22" bestFit="1" customWidth="1"/>
    <col min="29" max="29" width="11.57421875" style="22" bestFit="1" customWidth="1"/>
    <col min="30" max="30" width="15.28125" style="22" bestFit="1" customWidth="1"/>
    <col min="31" max="31" width="15.00390625" style="22" bestFit="1" customWidth="1"/>
    <col min="32" max="32" width="15.28125" style="22" bestFit="1" customWidth="1"/>
    <col min="33" max="33" width="8.00390625" style="22" bestFit="1" customWidth="1"/>
    <col min="34" max="36" width="9.00390625" style="22" customWidth="1"/>
    <col min="37" max="37" width="10.8515625" style="38" bestFit="1" customWidth="1"/>
    <col min="38" max="42" width="9.00390625" style="22" customWidth="1"/>
    <col min="43" max="43" width="12.421875" style="22" customWidth="1"/>
    <col min="44" max="16384" width="9.00390625" style="22" customWidth="1"/>
  </cols>
  <sheetData>
    <row r="1" spans="1:45" ht="13.5">
      <c r="A1" s="15" t="s">
        <v>10</v>
      </c>
      <c r="B1" s="16" t="s">
        <v>11</v>
      </c>
      <c r="C1" s="16" t="s">
        <v>12</v>
      </c>
      <c r="D1" s="16" t="s">
        <v>13</v>
      </c>
      <c r="E1" s="16" t="s">
        <v>14</v>
      </c>
      <c r="F1" s="16" t="s">
        <v>15</v>
      </c>
      <c r="G1" s="16" t="s">
        <v>16</v>
      </c>
      <c r="H1" s="16" t="s">
        <v>17</v>
      </c>
      <c r="I1" s="16" t="s">
        <v>18</v>
      </c>
      <c r="J1" s="16" t="s">
        <v>19</v>
      </c>
      <c r="K1" s="16" t="s">
        <v>20</v>
      </c>
      <c r="L1" s="17" t="s">
        <v>21</v>
      </c>
      <c r="M1" s="17" t="s">
        <v>22</v>
      </c>
      <c r="N1" s="17" t="s">
        <v>23</v>
      </c>
      <c r="O1" s="16" t="s">
        <v>24</v>
      </c>
      <c r="P1" s="16" t="s">
        <v>25</v>
      </c>
      <c r="Q1" s="16" t="s">
        <v>26</v>
      </c>
      <c r="R1" s="16" t="s">
        <v>27</v>
      </c>
      <c r="S1" s="18" t="s">
        <v>28</v>
      </c>
      <c r="T1" s="19" t="s">
        <v>29</v>
      </c>
      <c r="U1" s="16" t="s">
        <v>30</v>
      </c>
      <c r="V1" s="16" t="s">
        <v>31</v>
      </c>
      <c r="W1" s="16" t="s">
        <v>32</v>
      </c>
      <c r="X1" s="16" t="s">
        <v>33</v>
      </c>
      <c r="Y1" s="17" t="s">
        <v>34</v>
      </c>
      <c r="Z1" s="16" t="s">
        <v>35</v>
      </c>
      <c r="AA1" s="16" t="s">
        <v>36</v>
      </c>
      <c r="AB1" s="16" t="s">
        <v>37</v>
      </c>
      <c r="AC1" s="16" t="s">
        <v>38</v>
      </c>
      <c r="AD1" s="20" t="s">
        <v>39</v>
      </c>
      <c r="AE1" s="20" t="s">
        <v>40</v>
      </c>
      <c r="AF1" s="20" t="s">
        <v>41</v>
      </c>
      <c r="AG1" s="21" t="s">
        <v>42</v>
      </c>
      <c r="AK1" s="23" t="s">
        <v>43</v>
      </c>
      <c r="AL1" s="24" t="s">
        <v>44</v>
      </c>
      <c r="AM1" s="24" t="s">
        <v>45</v>
      </c>
      <c r="AN1" s="25" t="s">
        <v>46</v>
      </c>
      <c r="AO1" s="25" t="s">
        <v>47</v>
      </c>
      <c r="AP1" s="25" t="s">
        <v>48</v>
      </c>
      <c r="AQ1" s="26">
        <v>43131</v>
      </c>
      <c r="AR1" s="25" t="s">
        <v>49</v>
      </c>
      <c r="AS1" s="27">
        <f>SUM(AP:AP)</f>
        <v>372048</v>
      </c>
    </row>
    <row r="2" spans="1:45" ht="13.5">
      <c r="A2" s="28" t="s">
        <v>50</v>
      </c>
      <c r="B2" s="29" t="s">
        <v>51</v>
      </c>
      <c r="C2" s="29" t="s">
        <v>52</v>
      </c>
      <c r="D2" s="30" t="s">
        <v>53</v>
      </c>
      <c r="E2" s="31" t="s">
        <v>54</v>
      </c>
      <c r="F2" s="31" t="s">
        <v>55</v>
      </c>
      <c r="G2" s="31" t="s">
        <v>56</v>
      </c>
      <c r="H2" s="31" t="s">
        <v>57</v>
      </c>
      <c r="I2" s="31" t="s">
        <v>58</v>
      </c>
      <c r="J2" s="32" t="s">
        <v>59</v>
      </c>
      <c r="K2" s="31" t="s">
        <v>60</v>
      </c>
      <c r="L2" s="32" t="s">
        <v>55</v>
      </c>
      <c r="M2" s="32" t="s">
        <v>55</v>
      </c>
      <c r="N2" s="32" t="s">
        <v>61</v>
      </c>
      <c r="O2" s="30" t="s">
        <v>62</v>
      </c>
      <c r="P2" s="30" t="s">
        <v>63</v>
      </c>
      <c r="Q2" s="30" t="s">
        <v>64</v>
      </c>
      <c r="R2" s="30" t="s">
        <v>65</v>
      </c>
      <c r="S2" s="33" t="s">
        <v>66</v>
      </c>
      <c r="T2" s="34">
        <v>5884000</v>
      </c>
      <c r="U2" s="30" t="s">
        <v>67</v>
      </c>
      <c r="V2" s="30" t="s">
        <v>68</v>
      </c>
      <c r="W2" s="30" t="s">
        <v>68</v>
      </c>
      <c r="X2" s="30" t="s">
        <v>69</v>
      </c>
      <c r="Y2" s="30" t="s">
        <v>70</v>
      </c>
      <c r="Z2" s="30" t="s">
        <v>67</v>
      </c>
      <c r="AA2" s="30" t="s">
        <v>71</v>
      </c>
      <c r="AB2" s="30" t="s">
        <v>72</v>
      </c>
      <c r="AC2" s="30" t="s">
        <v>73</v>
      </c>
      <c r="AD2" s="35">
        <v>38220</v>
      </c>
      <c r="AE2" s="35">
        <v>21000</v>
      </c>
      <c r="AF2" s="36">
        <v>22680</v>
      </c>
      <c r="AG2" s="37">
        <v>6059</v>
      </c>
      <c r="AK2" s="38">
        <v>41791</v>
      </c>
      <c r="AL2" s="39">
        <v>365</v>
      </c>
      <c r="AM2" s="40">
        <f>AQ$1-AB2+1</f>
        <v>247</v>
      </c>
      <c r="AN2" s="22">
        <f>IF(AL2&lt;AM2,AL2,AM2)</f>
        <v>247</v>
      </c>
      <c r="AO2" s="22">
        <f>IF(AN2&lt;0,0,AN2)</f>
        <v>247</v>
      </c>
      <c r="AP2" s="41">
        <f>ROUND(AD2*AO2/AL2,0)</f>
        <v>25864</v>
      </c>
      <c r="AQ2" s="39"/>
      <c r="AR2" s="39"/>
      <c r="AS2" s="39"/>
    </row>
    <row r="3" spans="1:42" ht="13.5">
      <c r="A3" s="28" t="s">
        <v>74</v>
      </c>
      <c r="B3" s="29" t="s">
        <v>75</v>
      </c>
      <c r="C3" s="29" t="s">
        <v>76</v>
      </c>
      <c r="D3" s="30" t="s">
        <v>77</v>
      </c>
      <c r="E3" s="31" t="s">
        <v>78</v>
      </c>
      <c r="F3" s="31" t="s">
        <v>55</v>
      </c>
      <c r="G3" s="31" t="s">
        <v>79</v>
      </c>
      <c r="H3" s="31" t="s">
        <v>80</v>
      </c>
      <c r="I3" s="31" t="s">
        <v>81</v>
      </c>
      <c r="J3" s="32" t="s">
        <v>59</v>
      </c>
      <c r="K3" s="31" t="s">
        <v>60</v>
      </c>
      <c r="L3" s="32" t="s">
        <v>55</v>
      </c>
      <c r="M3" s="32" t="s">
        <v>55</v>
      </c>
      <c r="N3" s="32" t="s">
        <v>82</v>
      </c>
      <c r="O3" s="30" t="s">
        <v>83</v>
      </c>
      <c r="P3" s="30" t="s">
        <v>84</v>
      </c>
      <c r="Q3" s="30" t="s">
        <v>85</v>
      </c>
      <c r="R3" s="30" t="s">
        <v>86</v>
      </c>
      <c r="S3" s="33" t="s">
        <v>66</v>
      </c>
      <c r="T3" s="34">
        <v>5817000</v>
      </c>
      <c r="U3" s="30" t="s">
        <v>87</v>
      </c>
      <c r="V3" s="30" t="s">
        <v>88</v>
      </c>
      <c r="W3" s="30" t="s">
        <v>88</v>
      </c>
      <c r="X3" s="30" t="s">
        <v>69</v>
      </c>
      <c r="Y3" s="30" t="s">
        <v>70</v>
      </c>
      <c r="Z3" s="30" t="s">
        <v>87</v>
      </c>
      <c r="AA3" s="30" t="s">
        <v>89</v>
      </c>
      <c r="AB3" s="30" t="s">
        <v>71</v>
      </c>
      <c r="AC3" s="30" t="s">
        <v>90</v>
      </c>
      <c r="AD3" s="35">
        <v>38220</v>
      </c>
      <c r="AE3" s="35">
        <v>21000</v>
      </c>
      <c r="AF3" s="36">
        <v>22680</v>
      </c>
      <c r="AG3" s="37">
        <v>6059</v>
      </c>
      <c r="AK3" s="38">
        <v>41791</v>
      </c>
      <c r="AL3" s="39">
        <v>365</v>
      </c>
      <c r="AM3" s="40">
        <f aca="true" t="shared" si="0" ref="AM3:AM66">AQ$1-AB3+1</f>
        <v>248</v>
      </c>
      <c r="AN3" s="22">
        <f aca="true" t="shared" si="1" ref="AN3:AN66">IF(AL3&lt;AM3,AL3,AM3)</f>
        <v>248</v>
      </c>
      <c r="AO3" s="22">
        <f aca="true" t="shared" si="2" ref="AO3:AO66">IF(AN3&lt;0,0,AN3)</f>
        <v>248</v>
      </c>
      <c r="AP3" s="41">
        <f aca="true" t="shared" si="3" ref="AP3:AP66">ROUND(AD3*AO3/AL3,0)</f>
        <v>25969</v>
      </c>
    </row>
    <row r="4" spans="1:42" ht="13.5">
      <c r="A4" s="28" t="s">
        <v>91</v>
      </c>
      <c r="B4" s="29" t="s">
        <v>92</v>
      </c>
      <c r="C4" s="29" t="s">
        <v>93</v>
      </c>
      <c r="D4" s="30" t="s">
        <v>94</v>
      </c>
      <c r="E4" s="31" t="s">
        <v>95</v>
      </c>
      <c r="F4" s="31" t="s">
        <v>55</v>
      </c>
      <c r="G4" s="31" t="s">
        <v>96</v>
      </c>
      <c r="H4" s="31" t="s">
        <v>97</v>
      </c>
      <c r="I4" s="31" t="s">
        <v>98</v>
      </c>
      <c r="J4" s="32" t="s">
        <v>59</v>
      </c>
      <c r="K4" s="31" t="s">
        <v>60</v>
      </c>
      <c r="L4" s="32" t="s">
        <v>55</v>
      </c>
      <c r="M4" s="32" t="s">
        <v>55</v>
      </c>
      <c r="N4" s="32" t="s">
        <v>99</v>
      </c>
      <c r="O4" s="30" t="s">
        <v>100</v>
      </c>
      <c r="P4" s="30" t="s">
        <v>101</v>
      </c>
      <c r="Q4" s="30" t="s">
        <v>102</v>
      </c>
      <c r="R4" s="30" t="s">
        <v>103</v>
      </c>
      <c r="S4" s="33" t="s">
        <v>66</v>
      </c>
      <c r="T4" s="34">
        <v>5817000</v>
      </c>
      <c r="U4" s="30" t="s">
        <v>104</v>
      </c>
      <c r="V4" s="30" t="s">
        <v>67</v>
      </c>
      <c r="W4" s="30" t="s">
        <v>67</v>
      </c>
      <c r="X4" s="30" t="s">
        <v>69</v>
      </c>
      <c r="Y4" s="30" t="s">
        <v>70</v>
      </c>
      <c r="Z4" s="30" t="s">
        <v>104</v>
      </c>
      <c r="AA4" s="30" t="s">
        <v>105</v>
      </c>
      <c r="AB4" s="30" t="s">
        <v>106</v>
      </c>
      <c r="AC4" s="30" t="s">
        <v>107</v>
      </c>
      <c r="AD4" s="35">
        <v>38220</v>
      </c>
      <c r="AE4" s="35">
        <v>21000</v>
      </c>
      <c r="AF4" s="36">
        <v>22680</v>
      </c>
      <c r="AG4" s="37">
        <v>6059</v>
      </c>
      <c r="AK4" s="38">
        <v>41791</v>
      </c>
      <c r="AL4" s="39">
        <v>365</v>
      </c>
      <c r="AM4" s="40">
        <f t="shared" si="0"/>
        <v>258</v>
      </c>
      <c r="AN4" s="22">
        <f t="shared" si="1"/>
        <v>258</v>
      </c>
      <c r="AO4" s="22">
        <f t="shared" si="2"/>
        <v>258</v>
      </c>
      <c r="AP4" s="41">
        <f t="shared" si="3"/>
        <v>27016</v>
      </c>
    </row>
    <row r="5" spans="1:42" ht="13.5">
      <c r="A5" s="28" t="s">
        <v>108</v>
      </c>
      <c r="B5" s="29" t="s">
        <v>109</v>
      </c>
      <c r="C5" s="29" t="s">
        <v>110</v>
      </c>
      <c r="D5" s="30" t="s">
        <v>111</v>
      </c>
      <c r="E5" s="31" t="s">
        <v>112</v>
      </c>
      <c r="F5" s="31" t="s">
        <v>55</v>
      </c>
      <c r="G5" s="31" t="s">
        <v>113</v>
      </c>
      <c r="H5" s="31" t="s">
        <v>114</v>
      </c>
      <c r="I5" s="31" t="s">
        <v>115</v>
      </c>
      <c r="J5" s="32" t="s">
        <v>59</v>
      </c>
      <c r="K5" s="31" t="s">
        <v>60</v>
      </c>
      <c r="L5" s="32" t="s">
        <v>55</v>
      </c>
      <c r="M5" s="32" t="s">
        <v>55</v>
      </c>
      <c r="N5" s="32" t="s">
        <v>116</v>
      </c>
      <c r="O5" s="30" t="s">
        <v>117</v>
      </c>
      <c r="P5" s="30" t="s">
        <v>101</v>
      </c>
      <c r="Q5" s="30" t="s">
        <v>118</v>
      </c>
      <c r="R5" s="30" t="s">
        <v>119</v>
      </c>
      <c r="S5" s="33" t="s">
        <v>66</v>
      </c>
      <c r="T5" s="34">
        <v>5740000</v>
      </c>
      <c r="U5" s="30" t="s">
        <v>67</v>
      </c>
      <c r="V5" s="30" t="s">
        <v>67</v>
      </c>
      <c r="W5" s="30" t="s">
        <v>67</v>
      </c>
      <c r="X5" s="30" t="s">
        <v>69</v>
      </c>
      <c r="Y5" s="30" t="s">
        <v>70</v>
      </c>
      <c r="Z5" s="30" t="s">
        <v>67</v>
      </c>
      <c r="AA5" s="30" t="s">
        <v>71</v>
      </c>
      <c r="AB5" s="30" t="s">
        <v>72</v>
      </c>
      <c r="AC5" s="30" t="s">
        <v>73</v>
      </c>
      <c r="AD5" s="35">
        <v>38220</v>
      </c>
      <c r="AE5" s="35">
        <v>21000</v>
      </c>
      <c r="AF5" s="36">
        <v>22680</v>
      </c>
      <c r="AG5" s="37">
        <v>6059</v>
      </c>
      <c r="AK5" s="38">
        <v>41791</v>
      </c>
      <c r="AL5" s="39">
        <v>365</v>
      </c>
      <c r="AM5" s="40">
        <f t="shared" si="0"/>
        <v>247</v>
      </c>
      <c r="AN5" s="22">
        <f t="shared" si="1"/>
        <v>247</v>
      </c>
      <c r="AO5" s="22">
        <f t="shared" si="2"/>
        <v>247</v>
      </c>
      <c r="AP5" s="41">
        <f t="shared" si="3"/>
        <v>25864</v>
      </c>
    </row>
    <row r="6" spans="1:42" ht="13.5">
      <c r="A6" s="28" t="s">
        <v>108</v>
      </c>
      <c r="B6" s="29" t="s">
        <v>109</v>
      </c>
      <c r="C6" s="29" t="s">
        <v>110</v>
      </c>
      <c r="D6" s="30" t="s">
        <v>120</v>
      </c>
      <c r="E6" s="31" t="s">
        <v>121</v>
      </c>
      <c r="F6" s="31" t="s">
        <v>55</v>
      </c>
      <c r="G6" s="31" t="s">
        <v>122</v>
      </c>
      <c r="H6" s="31" t="s">
        <v>123</v>
      </c>
      <c r="I6" s="31" t="s">
        <v>124</v>
      </c>
      <c r="J6" s="32" t="s">
        <v>59</v>
      </c>
      <c r="K6" s="31" t="s">
        <v>60</v>
      </c>
      <c r="L6" s="32" t="s">
        <v>55</v>
      </c>
      <c r="M6" s="32" t="s">
        <v>55</v>
      </c>
      <c r="N6" s="32" t="s">
        <v>125</v>
      </c>
      <c r="O6" s="30" t="s">
        <v>126</v>
      </c>
      <c r="P6" s="30" t="s">
        <v>127</v>
      </c>
      <c r="Q6" s="30" t="s">
        <v>128</v>
      </c>
      <c r="R6" s="30" t="s">
        <v>129</v>
      </c>
      <c r="S6" s="33" t="s">
        <v>66</v>
      </c>
      <c r="T6" s="34">
        <v>6073000</v>
      </c>
      <c r="U6" s="30" t="s">
        <v>130</v>
      </c>
      <c r="V6" s="30" t="s">
        <v>130</v>
      </c>
      <c r="W6" s="30" t="s">
        <v>130</v>
      </c>
      <c r="X6" s="30" t="s">
        <v>69</v>
      </c>
      <c r="Y6" s="30" t="s">
        <v>70</v>
      </c>
      <c r="Z6" s="30" t="s">
        <v>130</v>
      </c>
      <c r="AA6" s="30" t="s">
        <v>131</v>
      </c>
      <c r="AB6" s="30" t="s">
        <v>132</v>
      </c>
      <c r="AC6" s="30" t="s">
        <v>133</v>
      </c>
      <c r="AD6" s="35">
        <v>38220</v>
      </c>
      <c r="AE6" s="35">
        <v>21000</v>
      </c>
      <c r="AF6" s="36">
        <v>22680</v>
      </c>
      <c r="AG6" s="37">
        <v>6059</v>
      </c>
      <c r="AK6" s="38">
        <v>41791</v>
      </c>
      <c r="AL6" s="39">
        <v>365</v>
      </c>
      <c r="AM6" s="40">
        <f t="shared" si="0"/>
        <v>233</v>
      </c>
      <c r="AN6" s="22">
        <f t="shared" si="1"/>
        <v>233</v>
      </c>
      <c r="AO6" s="22">
        <f t="shared" si="2"/>
        <v>233</v>
      </c>
      <c r="AP6" s="41">
        <f t="shared" si="3"/>
        <v>24398</v>
      </c>
    </row>
    <row r="7" spans="1:42" ht="13.5">
      <c r="A7" s="28" t="s">
        <v>50</v>
      </c>
      <c r="B7" s="29" t="s">
        <v>51</v>
      </c>
      <c r="C7" s="29" t="s">
        <v>52</v>
      </c>
      <c r="D7" s="30" t="s">
        <v>134</v>
      </c>
      <c r="E7" s="31" t="s">
        <v>135</v>
      </c>
      <c r="F7" s="31" t="s">
        <v>55</v>
      </c>
      <c r="G7" s="31" t="s">
        <v>136</v>
      </c>
      <c r="H7" s="31" t="s">
        <v>137</v>
      </c>
      <c r="I7" s="31" t="s">
        <v>138</v>
      </c>
      <c r="J7" s="32" t="s">
        <v>59</v>
      </c>
      <c r="K7" s="31" t="s">
        <v>60</v>
      </c>
      <c r="L7" s="32" t="s">
        <v>55</v>
      </c>
      <c r="M7" s="32" t="s">
        <v>55</v>
      </c>
      <c r="N7" s="32" t="s">
        <v>139</v>
      </c>
      <c r="O7" s="30" t="s">
        <v>140</v>
      </c>
      <c r="P7" s="30" t="s">
        <v>101</v>
      </c>
      <c r="Q7" s="30" t="s">
        <v>141</v>
      </c>
      <c r="R7" s="30" t="s">
        <v>142</v>
      </c>
      <c r="S7" s="33" t="s">
        <v>66</v>
      </c>
      <c r="T7" s="42">
        <v>6073000</v>
      </c>
      <c r="U7" s="30" t="s">
        <v>143</v>
      </c>
      <c r="V7" s="30" t="s">
        <v>144</v>
      </c>
      <c r="W7" s="30" t="s">
        <v>144</v>
      </c>
      <c r="X7" s="30" t="s">
        <v>69</v>
      </c>
      <c r="Y7" s="30" t="s">
        <v>70</v>
      </c>
      <c r="Z7" s="30" t="s">
        <v>143</v>
      </c>
      <c r="AA7" s="30" t="s">
        <v>145</v>
      </c>
      <c r="AB7" s="30" t="s">
        <v>146</v>
      </c>
      <c r="AC7" s="30" t="s">
        <v>147</v>
      </c>
      <c r="AD7" s="43">
        <v>38220</v>
      </c>
      <c r="AE7" s="43">
        <v>21000</v>
      </c>
      <c r="AF7" s="44">
        <v>22680</v>
      </c>
      <c r="AG7" s="45">
        <v>6059</v>
      </c>
      <c r="AK7" s="38">
        <v>41821</v>
      </c>
      <c r="AL7" s="39">
        <v>365</v>
      </c>
      <c r="AM7" s="40">
        <f t="shared" si="0"/>
        <v>221</v>
      </c>
      <c r="AN7" s="22">
        <f t="shared" si="1"/>
        <v>221</v>
      </c>
      <c r="AO7" s="22">
        <f t="shared" si="2"/>
        <v>221</v>
      </c>
      <c r="AP7" s="41">
        <f t="shared" si="3"/>
        <v>23141</v>
      </c>
    </row>
    <row r="8" spans="1:42" ht="13.5">
      <c r="A8" s="28" t="s">
        <v>148</v>
      </c>
      <c r="B8" s="29" t="s">
        <v>149</v>
      </c>
      <c r="C8" s="29" t="s">
        <v>150</v>
      </c>
      <c r="D8" s="30" t="s">
        <v>151</v>
      </c>
      <c r="E8" s="31" t="s">
        <v>152</v>
      </c>
      <c r="F8" s="31" t="s">
        <v>55</v>
      </c>
      <c r="G8" s="31" t="s">
        <v>153</v>
      </c>
      <c r="H8" s="31" t="s">
        <v>154</v>
      </c>
      <c r="I8" s="31" t="s">
        <v>155</v>
      </c>
      <c r="J8" s="32" t="s">
        <v>59</v>
      </c>
      <c r="K8" s="31" t="s">
        <v>60</v>
      </c>
      <c r="L8" s="32" t="s">
        <v>156</v>
      </c>
      <c r="M8" s="32" t="s">
        <v>157</v>
      </c>
      <c r="N8" s="32" t="s">
        <v>158</v>
      </c>
      <c r="O8" s="30" t="s">
        <v>159</v>
      </c>
      <c r="P8" s="30" t="s">
        <v>160</v>
      </c>
      <c r="Q8" s="30" t="s">
        <v>64</v>
      </c>
      <c r="R8" s="30" t="s">
        <v>161</v>
      </c>
      <c r="S8" s="33" t="s">
        <v>66</v>
      </c>
      <c r="T8" s="42">
        <v>5460000</v>
      </c>
      <c r="U8" s="30" t="s">
        <v>162</v>
      </c>
      <c r="V8" s="30" t="s">
        <v>163</v>
      </c>
      <c r="W8" s="30" t="s">
        <v>164</v>
      </c>
      <c r="X8" s="30" t="s">
        <v>69</v>
      </c>
      <c r="Y8" s="30" t="s">
        <v>70</v>
      </c>
      <c r="Z8" s="30" t="s">
        <v>162</v>
      </c>
      <c r="AA8" s="30" t="s">
        <v>165</v>
      </c>
      <c r="AB8" s="30" t="s">
        <v>166</v>
      </c>
      <c r="AC8" s="30" t="s">
        <v>167</v>
      </c>
      <c r="AD8" s="46">
        <v>38220</v>
      </c>
      <c r="AE8" s="46">
        <v>21000</v>
      </c>
      <c r="AF8" s="47">
        <v>22680</v>
      </c>
      <c r="AG8" s="48">
        <v>6059</v>
      </c>
      <c r="AK8" s="38">
        <v>41852</v>
      </c>
      <c r="AL8" s="39">
        <v>365</v>
      </c>
      <c r="AM8" s="40">
        <f t="shared" si="0"/>
        <v>191</v>
      </c>
      <c r="AN8" s="22">
        <f t="shared" si="1"/>
        <v>191</v>
      </c>
      <c r="AO8" s="22">
        <f t="shared" si="2"/>
        <v>191</v>
      </c>
      <c r="AP8" s="41">
        <f t="shared" si="3"/>
        <v>20000</v>
      </c>
    </row>
    <row r="9" spans="1:42" ht="13.5">
      <c r="A9" s="28" t="s">
        <v>168</v>
      </c>
      <c r="B9" s="29" t="s">
        <v>169</v>
      </c>
      <c r="C9" s="29" t="s">
        <v>170</v>
      </c>
      <c r="D9" s="30" t="s">
        <v>171</v>
      </c>
      <c r="E9" s="31" t="s">
        <v>172</v>
      </c>
      <c r="F9" s="31" t="s">
        <v>55</v>
      </c>
      <c r="G9" s="31" t="s">
        <v>173</v>
      </c>
      <c r="H9" s="31" t="s">
        <v>174</v>
      </c>
      <c r="I9" s="31" t="s">
        <v>175</v>
      </c>
      <c r="J9" s="32" t="s">
        <v>59</v>
      </c>
      <c r="K9" s="31" t="s">
        <v>60</v>
      </c>
      <c r="L9" s="32" t="s">
        <v>55</v>
      </c>
      <c r="M9" s="32" t="s">
        <v>55</v>
      </c>
      <c r="N9" s="32" t="s">
        <v>176</v>
      </c>
      <c r="O9" s="30" t="s">
        <v>177</v>
      </c>
      <c r="P9" s="30" t="s">
        <v>178</v>
      </c>
      <c r="Q9" s="30" t="s">
        <v>179</v>
      </c>
      <c r="R9" s="30" t="s">
        <v>180</v>
      </c>
      <c r="S9" s="33" t="s">
        <v>66</v>
      </c>
      <c r="T9" s="42">
        <v>6116000</v>
      </c>
      <c r="U9" s="30" t="s">
        <v>181</v>
      </c>
      <c r="V9" s="30" t="s">
        <v>182</v>
      </c>
      <c r="W9" s="30" t="s">
        <v>182</v>
      </c>
      <c r="X9" s="30" t="s">
        <v>69</v>
      </c>
      <c r="Y9" s="30" t="s">
        <v>70</v>
      </c>
      <c r="Z9" s="30" t="s">
        <v>181</v>
      </c>
      <c r="AA9" s="30" t="s">
        <v>183</v>
      </c>
      <c r="AB9" s="30" t="s">
        <v>184</v>
      </c>
      <c r="AC9" s="30" t="s">
        <v>185</v>
      </c>
      <c r="AD9" s="46">
        <v>38220</v>
      </c>
      <c r="AE9" s="46">
        <v>21000</v>
      </c>
      <c r="AF9" s="47">
        <v>22680</v>
      </c>
      <c r="AG9" s="48">
        <v>6059</v>
      </c>
      <c r="AK9" s="38">
        <v>41852</v>
      </c>
      <c r="AL9" s="39">
        <v>365</v>
      </c>
      <c r="AM9" s="40">
        <f t="shared" si="0"/>
        <v>178</v>
      </c>
      <c r="AN9" s="22">
        <f t="shared" si="1"/>
        <v>178</v>
      </c>
      <c r="AO9" s="22">
        <f t="shared" si="2"/>
        <v>178</v>
      </c>
      <c r="AP9" s="41">
        <f t="shared" si="3"/>
        <v>18639</v>
      </c>
    </row>
    <row r="10" spans="1:42" ht="13.5">
      <c r="A10" s="28" t="s">
        <v>186</v>
      </c>
      <c r="B10" s="29" t="s">
        <v>187</v>
      </c>
      <c r="C10" s="29" t="s">
        <v>188</v>
      </c>
      <c r="D10" s="30" t="s">
        <v>189</v>
      </c>
      <c r="E10" s="31" t="s">
        <v>190</v>
      </c>
      <c r="F10" s="31" t="s">
        <v>55</v>
      </c>
      <c r="G10" s="31" t="s">
        <v>191</v>
      </c>
      <c r="H10" s="31" t="s">
        <v>192</v>
      </c>
      <c r="I10" s="31" t="s">
        <v>193</v>
      </c>
      <c r="J10" s="32" t="s">
        <v>59</v>
      </c>
      <c r="K10" s="31" t="s">
        <v>60</v>
      </c>
      <c r="L10" s="32" t="s">
        <v>55</v>
      </c>
      <c r="M10" s="32" t="s">
        <v>55</v>
      </c>
      <c r="N10" s="32" t="s">
        <v>194</v>
      </c>
      <c r="O10" s="30" t="s">
        <v>195</v>
      </c>
      <c r="P10" s="30" t="s">
        <v>196</v>
      </c>
      <c r="Q10" s="30" t="s">
        <v>197</v>
      </c>
      <c r="R10" s="30" t="s">
        <v>198</v>
      </c>
      <c r="S10" s="33" t="s">
        <v>66</v>
      </c>
      <c r="T10" s="42">
        <v>5817000</v>
      </c>
      <c r="U10" s="30" t="s">
        <v>199</v>
      </c>
      <c r="V10" s="30" t="s">
        <v>199</v>
      </c>
      <c r="W10" s="30" t="s">
        <v>199</v>
      </c>
      <c r="X10" s="30" t="s">
        <v>69</v>
      </c>
      <c r="Y10" s="30" t="s">
        <v>70</v>
      </c>
      <c r="Z10" s="30" t="s">
        <v>199</v>
      </c>
      <c r="AA10" s="30" t="s">
        <v>184</v>
      </c>
      <c r="AB10" s="30" t="s">
        <v>200</v>
      </c>
      <c r="AC10" s="30" t="s">
        <v>201</v>
      </c>
      <c r="AD10" s="46">
        <v>38220</v>
      </c>
      <c r="AE10" s="46">
        <v>21000</v>
      </c>
      <c r="AF10" s="47">
        <v>22680</v>
      </c>
      <c r="AG10" s="48">
        <v>6059</v>
      </c>
      <c r="AK10" s="38">
        <v>41852</v>
      </c>
      <c r="AL10" s="39">
        <v>365</v>
      </c>
      <c r="AM10" s="40">
        <f t="shared" si="0"/>
        <v>177</v>
      </c>
      <c r="AN10" s="22">
        <f t="shared" si="1"/>
        <v>177</v>
      </c>
      <c r="AO10" s="22">
        <f t="shared" si="2"/>
        <v>177</v>
      </c>
      <c r="AP10" s="41">
        <f t="shared" si="3"/>
        <v>18534</v>
      </c>
    </row>
    <row r="11" spans="1:42" ht="13.5">
      <c r="A11" s="28" t="s">
        <v>202</v>
      </c>
      <c r="B11" s="29" t="s">
        <v>203</v>
      </c>
      <c r="C11" s="29" t="s">
        <v>204</v>
      </c>
      <c r="D11" s="30" t="s">
        <v>205</v>
      </c>
      <c r="E11" s="31" t="s">
        <v>206</v>
      </c>
      <c r="F11" s="31" t="s">
        <v>55</v>
      </c>
      <c r="G11" s="31" t="s">
        <v>207</v>
      </c>
      <c r="H11" s="31" t="s">
        <v>208</v>
      </c>
      <c r="I11" s="31" t="s">
        <v>209</v>
      </c>
      <c r="J11" s="32" t="s">
        <v>59</v>
      </c>
      <c r="K11" s="31" t="s">
        <v>60</v>
      </c>
      <c r="L11" s="32" t="s">
        <v>55</v>
      </c>
      <c r="M11" s="32" t="s">
        <v>55</v>
      </c>
      <c r="N11" s="32" t="s">
        <v>210</v>
      </c>
      <c r="O11" s="30" t="s">
        <v>211</v>
      </c>
      <c r="P11" s="30" t="s">
        <v>212</v>
      </c>
      <c r="Q11" s="30" t="s">
        <v>213</v>
      </c>
      <c r="R11" s="30" t="s">
        <v>214</v>
      </c>
      <c r="S11" s="33" t="s">
        <v>66</v>
      </c>
      <c r="T11" s="42">
        <v>6217000</v>
      </c>
      <c r="U11" s="30" t="s">
        <v>162</v>
      </c>
      <c r="V11" s="30" t="s">
        <v>162</v>
      </c>
      <c r="W11" s="30" t="s">
        <v>162</v>
      </c>
      <c r="X11" s="30" t="s">
        <v>69</v>
      </c>
      <c r="Y11" s="30" t="s">
        <v>70</v>
      </c>
      <c r="Z11" s="30" t="s">
        <v>162</v>
      </c>
      <c r="AA11" s="30" t="s">
        <v>165</v>
      </c>
      <c r="AB11" s="30" t="s">
        <v>166</v>
      </c>
      <c r="AC11" s="30" t="s">
        <v>167</v>
      </c>
      <c r="AD11" s="46">
        <v>38220</v>
      </c>
      <c r="AE11" s="46">
        <v>21000</v>
      </c>
      <c r="AF11" s="47">
        <v>22680</v>
      </c>
      <c r="AG11" s="48">
        <v>6059</v>
      </c>
      <c r="AK11" s="38">
        <v>41852</v>
      </c>
      <c r="AL11" s="39">
        <v>365</v>
      </c>
      <c r="AM11" s="40">
        <f t="shared" si="0"/>
        <v>191</v>
      </c>
      <c r="AN11" s="22">
        <f t="shared" si="1"/>
        <v>191</v>
      </c>
      <c r="AO11" s="22">
        <f t="shared" si="2"/>
        <v>191</v>
      </c>
      <c r="AP11" s="41">
        <f t="shared" si="3"/>
        <v>20000</v>
      </c>
    </row>
    <row r="12" spans="1:42" ht="13.5">
      <c r="A12" s="49" t="s">
        <v>215</v>
      </c>
      <c r="B12" s="50" t="s">
        <v>216</v>
      </c>
      <c r="C12" s="50" t="s">
        <v>217</v>
      </c>
      <c r="D12" s="51" t="s">
        <v>218</v>
      </c>
      <c r="E12" s="52" t="s">
        <v>219</v>
      </c>
      <c r="F12" s="52" t="s">
        <v>55</v>
      </c>
      <c r="G12" s="52" t="s">
        <v>220</v>
      </c>
      <c r="H12" s="52" t="s">
        <v>221</v>
      </c>
      <c r="I12" s="52" t="s">
        <v>222</v>
      </c>
      <c r="J12" s="53" t="s">
        <v>59</v>
      </c>
      <c r="K12" s="52" t="s">
        <v>60</v>
      </c>
      <c r="L12" s="53" t="s">
        <v>55</v>
      </c>
      <c r="M12" s="53" t="s">
        <v>55</v>
      </c>
      <c r="N12" s="53" t="s">
        <v>223</v>
      </c>
      <c r="O12" s="51" t="s">
        <v>224</v>
      </c>
      <c r="P12" s="51" t="s">
        <v>225</v>
      </c>
      <c r="Q12" s="51" t="s">
        <v>102</v>
      </c>
      <c r="R12" s="51" t="s">
        <v>226</v>
      </c>
      <c r="S12" s="33" t="s">
        <v>66</v>
      </c>
      <c r="T12" s="54">
        <v>6073000</v>
      </c>
      <c r="U12" s="51" t="s">
        <v>227</v>
      </c>
      <c r="V12" s="51" t="s">
        <v>227</v>
      </c>
      <c r="W12" s="51" t="s">
        <v>227</v>
      </c>
      <c r="X12" s="51" t="s">
        <v>69</v>
      </c>
      <c r="Y12" s="51" t="s">
        <v>70</v>
      </c>
      <c r="Z12" s="51" t="s">
        <v>227</v>
      </c>
      <c r="AA12" s="51" t="s">
        <v>228</v>
      </c>
      <c r="AB12" s="51" t="s">
        <v>229</v>
      </c>
      <c r="AC12" s="51" t="s">
        <v>230</v>
      </c>
      <c r="AD12" s="55">
        <v>38220</v>
      </c>
      <c r="AE12" s="55">
        <v>21000</v>
      </c>
      <c r="AF12" s="56">
        <v>22680</v>
      </c>
      <c r="AG12" s="48">
        <v>6059</v>
      </c>
      <c r="AK12" s="38">
        <v>41883</v>
      </c>
      <c r="AL12" s="39">
        <v>365</v>
      </c>
      <c r="AM12" s="40">
        <f t="shared" si="0"/>
        <v>137</v>
      </c>
      <c r="AN12" s="22">
        <f t="shared" si="1"/>
        <v>137</v>
      </c>
      <c r="AO12" s="22">
        <f t="shared" si="2"/>
        <v>137</v>
      </c>
      <c r="AP12" s="41">
        <f t="shared" si="3"/>
        <v>14346</v>
      </c>
    </row>
    <row r="13" spans="1:42" ht="13.5">
      <c r="A13" s="49" t="s">
        <v>231</v>
      </c>
      <c r="B13" s="50" t="s">
        <v>232</v>
      </c>
      <c r="C13" s="50" t="s">
        <v>233</v>
      </c>
      <c r="D13" s="51" t="s">
        <v>234</v>
      </c>
      <c r="E13" s="52" t="s">
        <v>235</v>
      </c>
      <c r="F13" s="52" t="s">
        <v>55</v>
      </c>
      <c r="G13" s="52" t="s">
        <v>236</v>
      </c>
      <c r="H13" s="52" t="s">
        <v>237</v>
      </c>
      <c r="I13" s="52" t="s">
        <v>238</v>
      </c>
      <c r="J13" s="53" t="s">
        <v>59</v>
      </c>
      <c r="K13" s="52" t="s">
        <v>60</v>
      </c>
      <c r="L13" s="53" t="s">
        <v>55</v>
      </c>
      <c r="M13" s="53" t="s">
        <v>55</v>
      </c>
      <c r="N13" s="53" t="s">
        <v>239</v>
      </c>
      <c r="O13" s="51" t="s">
        <v>240</v>
      </c>
      <c r="P13" s="51" t="s">
        <v>241</v>
      </c>
      <c r="Q13" s="51" t="s">
        <v>242</v>
      </c>
      <c r="R13" s="51" t="s">
        <v>243</v>
      </c>
      <c r="S13" s="33" t="s">
        <v>66</v>
      </c>
      <c r="T13" s="54">
        <v>6452000</v>
      </c>
      <c r="U13" s="51" t="s">
        <v>244</v>
      </c>
      <c r="V13" s="51" t="s">
        <v>245</v>
      </c>
      <c r="W13" s="51" t="s">
        <v>245</v>
      </c>
      <c r="X13" s="51" t="s">
        <v>69</v>
      </c>
      <c r="Y13" s="51" t="s">
        <v>70</v>
      </c>
      <c r="Z13" s="51" t="s">
        <v>244</v>
      </c>
      <c r="AA13" s="51" t="s">
        <v>246</v>
      </c>
      <c r="AB13" s="51" t="s">
        <v>247</v>
      </c>
      <c r="AC13" s="51" t="s">
        <v>248</v>
      </c>
      <c r="AD13" s="55">
        <v>38220</v>
      </c>
      <c r="AE13" s="55">
        <v>21000</v>
      </c>
      <c r="AF13" s="56">
        <v>22680</v>
      </c>
      <c r="AG13" s="48">
        <v>6059</v>
      </c>
      <c r="AK13" s="38">
        <v>41883</v>
      </c>
      <c r="AL13" s="39">
        <v>365</v>
      </c>
      <c r="AM13" s="40">
        <f t="shared" si="0"/>
        <v>157</v>
      </c>
      <c r="AN13" s="22">
        <f t="shared" si="1"/>
        <v>157</v>
      </c>
      <c r="AO13" s="22">
        <f t="shared" si="2"/>
        <v>157</v>
      </c>
      <c r="AP13" s="41">
        <f t="shared" si="3"/>
        <v>16440</v>
      </c>
    </row>
    <row r="14" spans="1:42" ht="13.5">
      <c r="A14" s="49" t="s">
        <v>186</v>
      </c>
      <c r="B14" s="50" t="s">
        <v>187</v>
      </c>
      <c r="C14" s="50" t="s">
        <v>188</v>
      </c>
      <c r="D14" s="51" t="s">
        <v>249</v>
      </c>
      <c r="E14" s="52" t="s">
        <v>250</v>
      </c>
      <c r="F14" s="52" t="s">
        <v>55</v>
      </c>
      <c r="G14" s="52" t="s">
        <v>251</v>
      </c>
      <c r="H14" s="52" t="s">
        <v>252</v>
      </c>
      <c r="I14" s="52" t="s">
        <v>253</v>
      </c>
      <c r="J14" s="53" t="s">
        <v>59</v>
      </c>
      <c r="K14" s="52" t="s">
        <v>60</v>
      </c>
      <c r="L14" s="53" t="s">
        <v>55</v>
      </c>
      <c r="M14" s="53" t="s">
        <v>55</v>
      </c>
      <c r="N14" s="53" t="s">
        <v>254</v>
      </c>
      <c r="O14" s="51" t="s">
        <v>117</v>
      </c>
      <c r="P14" s="51" t="s">
        <v>255</v>
      </c>
      <c r="Q14" s="51" t="s">
        <v>256</v>
      </c>
      <c r="R14" s="51" t="s">
        <v>257</v>
      </c>
      <c r="S14" s="33" t="s">
        <v>66</v>
      </c>
      <c r="T14" s="54">
        <v>6217000</v>
      </c>
      <c r="U14" s="51" t="s">
        <v>258</v>
      </c>
      <c r="V14" s="51" t="s">
        <v>258</v>
      </c>
      <c r="W14" s="51" t="s">
        <v>258</v>
      </c>
      <c r="X14" s="51" t="s">
        <v>69</v>
      </c>
      <c r="Y14" s="51" t="s">
        <v>70</v>
      </c>
      <c r="Z14" s="51" t="s">
        <v>258</v>
      </c>
      <c r="AA14" s="51" t="s">
        <v>259</v>
      </c>
      <c r="AB14" s="51" t="s">
        <v>260</v>
      </c>
      <c r="AC14" s="51" t="s">
        <v>261</v>
      </c>
      <c r="AD14" s="55">
        <v>38220</v>
      </c>
      <c r="AE14" s="55">
        <v>21000</v>
      </c>
      <c r="AF14" s="56">
        <v>22680</v>
      </c>
      <c r="AG14" s="48">
        <v>6059</v>
      </c>
      <c r="AK14" s="38">
        <v>41883</v>
      </c>
      <c r="AL14" s="39">
        <v>365</v>
      </c>
      <c r="AM14" s="40">
        <f t="shared" si="0"/>
        <v>160</v>
      </c>
      <c r="AN14" s="22">
        <f t="shared" si="1"/>
        <v>160</v>
      </c>
      <c r="AO14" s="22">
        <f t="shared" si="2"/>
        <v>160</v>
      </c>
      <c r="AP14" s="41">
        <f t="shared" si="3"/>
        <v>16754</v>
      </c>
    </row>
    <row r="15" spans="1:42" ht="13.5">
      <c r="A15" s="49" t="s">
        <v>186</v>
      </c>
      <c r="B15" s="50" t="s">
        <v>187</v>
      </c>
      <c r="C15" s="50" t="s">
        <v>188</v>
      </c>
      <c r="D15" s="51" t="s">
        <v>262</v>
      </c>
      <c r="E15" s="52" t="s">
        <v>263</v>
      </c>
      <c r="F15" s="52" t="s">
        <v>55</v>
      </c>
      <c r="G15" s="52" t="s">
        <v>264</v>
      </c>
      <c r="H15" s="52" t="s">
        <v>265</v>
      </c>
      <c r="I15" s="52" t="s">
        <v>266</v>
      </c>
      <c r="J15" s="53" t="s">
        <v>59</v>
      </c>
      <c r="K15" s="52" t="s">
        <v>60</v>
      </c>
      <c r="L15" s="53" t="s">
        <v>55</v>
      </c>
      <c r="M15" s="53" t="s">
        <v>55</v>
      </c>
      <c r="N15" s="53" t="s">
        <v>267</v>
      </c>
      <c r="O15" s="51" t="s">
        <v>83</v>
      </c>
      <c r="P15" s="51" t="s">
        <v>268</v>
      </c>
      <c r="Q15" s="51" t="s">
        <v>85</v>
      </c>
      <c r="R15" s="51" t="s">
        <v>269</v>
      </c>
      <c r="S15" s="33" t="s">
        <v>66</v>
      </c>
      <c r="T15" s="54">
        <v>6073000</v>
      </c>
      <c r="U15" s="51" t="s">
        <v>244</v>
      </c>
      <c r="V15" s="51" t="s">
        <v>227</v>
      </c>
      <c r="W15" s="51" t="s">
        <v>227</v>
      </c>
      <c r="X15" s="51" t="s">
        <v>69</v>
      </c>
      <c r="Y15" s="51" t="s">
        <v>70</v>
      </c>
      <c r="Z15" s="51" t="s">
        <v>244</v>
      </c>
      <c r="AA15" s="51" t="s">
        <v>246</v>
      </c>
      <c r="AB15" s="51" t="s">
        <v>247</v>
      </c>
      <c r="AC15" s="51" t="s">
        <v>248</v>
      </c>
      <c r="AD15" s="55">
        <v>38220</v>
      </c>
      <c r="AE15" s="55">
        <v>21000</v>
      </c>
      <c r="AF15" s="56">
        <v>22680</v>
      </c>
      <c r="AG15" s="48">
        <v>6059</v>
      </c>
      <c r="AK15" s="38">
        <v>41883</v>
      </c>
      <c r="AL15" s="39">
        <v>365</v>
      </c>
      <c r="AM15" s="40">
        <f t="shared" si="0"/>
        <v>157</v>
      </c>
      <c r="AN15" s="22">
        <f t="shared" si="1"/>
        <v>157</v>
      </c>
      <c r="AO15" s="22">
        <f t="shared" si="2"/>
        <v>157</v>
      </c>
      <c r="AP15" s="41">
        <f t="shared" si="3"/>
        <v>16440</v>
      </c>
    </row>
    <row r="16" spans="1:42" ht="13.5">
      <c r="A16" s="49" t="s">
        <v>270</v>
      </c>
      <c r="B16" s="50" t="s">
        <v>271</v>
      </c>
      <c r="C16" s="50" t="s">
        <v>272</v>
      </c>
      <c r="D16" s="51" t="s">
        <v>273</v>
      </c>
      <c r="E16" s="52" t="s">
        <v>274</v>
      </c>
      <c r="F16" s="52" t="s">
        <v>55</v>
      </c>
      <c r="G16" s="52" t="s">
        <v>275</v>
      </c>
      <c r="H16" s="52" t="s">
        <v>276</v>
      </c>
      <c r="I16" s="52" t="s">
        <v>277</v>
      </c>
      <c r="J16" s="53" t="s">
        <v>59</v>
      </c>
      <c r="K16" s="52" t="s">
        <v>60</v>
      </c>
      <c r="L16" s="53" t="s">
        <v>55</v>
      </c>
      <c r="M16" s="53" t="s">
        <v>55</v>
      </c>
      <c r="N16" s="53" t="s">
        <v>278</v>
      </c>
      <c r="O16" s="51" t="s">
        <v>83</v>
      </c>
      <c r="P16" s="51" t="s">
        <v>160</v>
      </c>
      <c r="Q16" s="51" t="s">
        <v>256</v>
      </c>
      <c r="R16" s="51" t="s">
        <v>279</v>
      </c>
      <c r="S16" s="33" t="s">
        <v>66</v>
      </c>
      <c r="T16" s="54">
        <v>5817000</v>
      </c>
      <c r="U16" s="51" t="s">
        <v>280</v>
      </c>
      <c r="V16" s="51" t="s">
        <v>280</v>
      </c>
      <c r="W16" s="51" t="s">
        <v>280</v>
      </c>
      <c r="X16" s="51" t="s">
        <v>69</v>
      </c>
      <c r="Y16" s="51" t="s">
        <v>70</v>
      </c>
      <c r="Z16" s="51" t="s">
        <v>280</v>
      </c>
      <c r="AA16" s="51" t="s">
        <v>281</v>
      </c>
      <c r="AB16" s="51" t="s">
        <v>246</v>
      </c>
      <c r="AC16" s="51" t="s">
        <v>282</v>
      </c>
      <c r="AD16" s="55">
        <v>38220</v>
      </c>
      <c r="AE16" s="55">
        <v>21000</v>
      </c>
      <c r="AF16" s="56">
        <v>22680</v>
      </c>
      <c r="AG16" s="48">
        <v>6059</v>
      </c>
      <c r="AK16" s="38">
        <v>41883</v>
      </c>
      <c r="AL16" s="39">
        <v>365</v>
      </c>
      <c r="AM16" s="40">
        <f t="shared" si="0"/>
        <v>158</v>
      </c>
      <c r="AN16" s="22">
        <f t="shared" si="1"/>
        <v>158</v>
      </c>
      <c r="AO16" s="22">
        <f t="shared" si="2"/>
        <v>158</v>
      </c>
      <c r="AP16" s="41">
        <f t="shared" si="3"/>
        <v>16545</v>
      </c>
    </row>
    <row r="17" spans="1:42" ht="13.5">
      <c r="A17" s="28" t="s">
        <v>91</v>
      </c>
      <c r="B17" s="29" t="s">
        <v>92</v>
      </c>
      <c r="C17" s="29" t="s">
        <v>283</v>
      </c>
      <c r="D17" s="30" t="s">
        <v>284</v>
      </c>
      <c r="E17" s="31" t="s">
        <v>285</v>
      </c>
      <c r="F17" s="31" t="s">
        <v>55</v>
      </c>
      <c r="G17" s="31" t="s">
        <v>286</v>
      </c>
      <c r="H17" s="31" t="s">
        <v>287</v>
      </c>
      <c r="I17" s="31" t="s">
        <v>288</v>
      </c>
      <c r="J17" s="32" t="s">
        <v>59</v>
      </c>
      <c r="K17" s="31" t="s">
        <v>60</v>
      </c>
      <c r="L17" s="32" t="s">
        <v>55</v>
      </c>
      <c r="M17" s="32" t="s">
        <v>55</v>
      </c>
      <c r="N17" s="32" t="s">
        <v>289</v>
      </c>
      <c r="O17" s="30" t="s">
        <v>290</v>
      </c>
      <c r="P17" s="30" t="s">
        <v>291</v>
      </c>
      <c r="Q17" s="30" t="s">
        <v>292</v>
      </c>
      <c r="R17" s="30" t="s">
        <v>293</v>
      </c>
      <c r="S17" s="33" t="s">
        <v>66</v>
      </c>
      <c r="T17" s="42">
        <v>6020000</v>
      </c>
      <c r="U17" s="30" t="s">
        <v>294</v>
      </c>
      <c r="V17" s="30" t="s">
        <v>295</v>
      </c>
      <c r="W17" s="30" t="s">
        <v>295</v>
      </c>
      <c r="X17" s="30" t="s">
        <v>69</v>
      </c>
      <c r="Y17" s="30" t="s">
        <v>70</v>
      </c>
      <c r="Z17" s="30" t="s">
        <v>294</v>
      </c>
      <c r="AA17" s="30" t="s">
        <v>296</v>
      </c>
      <c r="AB17" s="30" t="s">
        <v>297</v>
      </c>
      <c r="AC17" s="30" t="s">
        <v>298</v>
      </c>
      <c r="AD17" s="46">
        <v>38220</v>
      </c>
      <c r="AE17" s="46">
        <v>21000</v>
      </c>
      <c r="AF17" s="47">
        <v>22680</v>
      </c>
      <c r="AG17" s="48">
        <v>6059</v>
      </c>
      <c r="AK17" s="38">
        <v>41913</v>
      </c>
      <c r="AL17" s="39">
        <v>365</v>
      </c>
      <c r="AM17" s="40">
        <f t="shared" si="0"/>
        <v>128</v>
      </c>
      <c r="AN17" s="22">
        <f t="shared" si="1"/>
        <v>128</v>
      </c>
      <c r="AO17" s="22">
        <f t="shared" si="2"/>
        <v>128</v>
      </c>
      <c r="AP17" s="41">
        <f t="shared" si="3"/>
        <v>13403</v>
      </c>
    </row>
    <row r="18" spans="1:42" ht="13.5">
      <c r="A18" s="49" t="s">
        <v>91</v>
      </c>
      <c r="B18" s="50" t="s">
        <v>92</v>
      </c>
      <c r="C18" s="50" t="s">
        <v>283</v>
      </c>
      <c r="D18" s="51" t="s">
        <v>299</v>
      </c>
      <c r="E18" s="52" t="s">
        <v>300</v>
      </c>
      <c r="F18" s="52" t="s">
        <v>55</v>
      </c>
      <c r="G18" s="52" t="s">
        <v>301</v>
      </c>
      <c r="H18" s="52" t="s">
        <v>302</v>
      </c>
      <c r="I18" s="52" t="s">
        <v>55</v>
      </c>
      <c r="J18" s="53" t="s">
        <v>59</v>
      </c>
      <c r="K18" s="52" t="s">
        <v>60</v>
      </c>
      <c r="L18" s="53" t="s">
        <v>55</v>
      </c>
      <c r="M18" s="53" t="s">
        <v>55</v>
      </c>
      <c r="N18" s="53" t="s">
        <v>303</v>
      </c>
      <c r="O18" s="51" t="s">
        <v>100</v>
      </c>
      <c r="P18" s="51" t="s">
        <v>101</v>
      </c>
      <c r="Q18" s="51" t="s">
        <v>304</v>
      </c>
      <c r="R18" s="51" t="s">
        <v>305</v>
      </c>
      <c r="S18" s="33" t="s">
        <v>66</v>
      </c>
      <c r="T18" s="54">
        <v>6073000</v>
      </c>
      <c r="U18" s="51" t="s">
        <v>306</v>
      </c>
      <c r="V18" s="51" t="s">
        <v>307</v>
      </c>
      <c r="W18" s="51" t="s">
        <v>307</v>
      </c>
      <c r="X18" s="51" t="s">
        <v>69</v>
      </c>
      <c r="Y18" s="51" t="s">
        <v>70</v>
      </c>
      <c r="Z18" s="51" t="s">
        <v>306</v>
      </c>
      <c r="AA18" s="51" t="s">
        <v>308</v>
      </c>
      <c r="AB18" s="51" t="s">
        <v>309</v>
      </c>
      <c r="AC18" s="51" t="s">
        <v>310</v>
      </c>
      <c r="AD18" s="55">
        <v>38220</v>
      </c>
      <c r="AE18" s="55">
        <v>21000</v>
      </c>
      <c r="AF18" s="56">
        <v>22680</v>
      </c>
      <c r="AG18" s="48">
        <v>6059</v>
      </c>
      <c r="AK18" s="38">
        <v>41944</v>
      </c>
      <c r="AL18" s="39">
        <v>365</v>
      </c>
      <c r="AM18" s="40">
        <f t="shared" si="0"/>
        <v>101</v>
      </c>
      <c r="AN18" s="22">
        <f t="shared" si="1"/>
        <v>101</v>
      </c>
      <c r="AO18" s="22">
        <f t="shared" si="2"/>
        <v>101</v>
      </c>
      <c r="AP18" s="41">
        <f t="shared" si="3"/>
        <v>10576</v>
      </c>
    </row>
    <row r="19" spans="1:42" ht="13.5">
      <c r="A19" s="28" t="s">
        <v>311</v>
      </c>
      <c r="B19" s="29" t="s">
        <v>312</v>
      </c>
      <c r="C19" s="29" t="s">
        <v>313</v>
      </c>
      <c r="D19" s="30" t="s">
        <v>314</v>
      </c>
      <c r="E19" s="31" t="s">
        <v>315</v>
      </c>
      <c r="F19" s="31" t="s">
        <v>55</v>
      </c>
      <c r="G19" s="31" t="s">
        <v>316</v>
      </c>
      <c r="H19" s="31" t="s">
        <v>317</v>
      </c>
      <c r="I19" s="31" t="s">
        <v>318</v>
      </c>
      <c r="J19" s="32" t="s">
        <v>319</v>
      </c>
      <c r="K19" s="31" t="s">
        <v>320</v>
      </c>
      <c r="L19" s="32" t="s">
        <v>55</v>
      </c>
      <c r="M19" s="32" t="s">
        <v>55</v>
      </c>
      <c r="N19" s="32" t="s">
        <v>321</v>
      </c>
      <c r="O19" s="30" t="s">
        <v>322</v>
      </c>
      <c r="P19" s="30" t="s">
        <v>101</v>
      </c>
      <c r="Q19" s="30" t="s">
        <v>323</v>
      </c>
      <c r="R19" s="30" t="s">
        <v>324</v>
      </c>
      <c r="S19" s="33" t="s">
        <v>66</v>
      </c>
      <c r="T19" s="42">
        <v>20640000</v>
      </c>
      <c r="U19" s="30" t="s">
        <v>325</v>
      </c>
      <c r="V19" s="30" t="s">
        <v>326</v>
      </c>
      <c r="W19" s="30" t="s">
        <v>326</v>
      </c>
      <c r="X19" s="30" t="s">
        <v>69</v>
      </c>
      <c r="Y19" s="30" t="s">
        <v>70</v>
      </c>
      <c r="Z19" s="30" t="s">
        <v>325</v>
      </c>
      <c r="AA19" s="30" t="s">
        <v>327</v>
      </c>
      <c r="AB19" s="30" t="s">
        <v>328</v>
      </c>
      <c r="AC19" s="30" t="s">
        <v>329</v>
      </c>
      <c r="AD19" s="46">
        <v>130680</v>
      </c>
      <c r="AE19" s="46">
        <v>84000</v>
      </c>
      <c r="AF19" s="47">
        <v>90720</v>
      </c>
      <c r="AG19" s="48">
        <v>16120</v>
      </c>
      <c r="AK19" s="38">
        <v>41974</v>
      </c>
      <c r="AL19" s="39">
        <v>365</v>
      </c>
      <c r="AM19" s="40">
        <f t="shared" si="0"/>
        <v>52</v>
      </c>
      <c r="AN19" s="22">
        <f t="shared" si="1"/>
        <v>52</v>
      </c>
      <c r="AO19" s="22">
        <f t="shared" si="2"/>
        <v>52</v>
      </c>
      <c r="AP19" s="41">
        <f t="shared" si="3"/>
        <v>18617</v>
      </c>
    </row>
    <row r="20" spans="1:42" ht="13.5">
      <c r="A20" s="28" t="s">
        <v>311</v>
      </c>
      <c r="B20" s="29" t="s">
        <v>312</v>
      </c>
      <c r="C20" s="29" t="s">
        <v>313</v>
      </c>
      <c r="D20" s="30" t="s">
        <v>330</v>
      </c>
      <c r="E20" s="31" t="s">
        <v>331</v>
      </c>
      <c r="F20" s="31" t="s">
        <v>55</v>
      </c>
      <c r="G20" s="31" t="s">
        <v>332</v>
      </c>
      <c r="H20" s="31" t="s">
        <v>333</v>
      </c>
      <c r="I20" s="31" t="s">
        <v>334</v>
      </c>
      <c r="J20" s="32" t="s">
        <v>59</v>
      </c>
      <c r="K20" s="31" t="s">
        <v>60</v>
      </c>
      <c r="L20" s="32" t="s">
        <v>55</v>
      </c>
      <c r="M20" s="32" t="s">
        <v>55</v>
      </c>
      <c r="N20" s="32" t="s">
        <v>335</v>
      </c>
      <c r="O20" s="30" t="s">
        <v>322</v>
      </c>
      <c r="P20" s="30" t="s">
        <v>336</v>
      </c>
      <c r="Q20" s="30" t="s">
        <v>337</v>
      </c>
      <c r="R20" s="30" t="s">
        <v>338</v>
      </c>
      <c r="S20" s="33" t="s">
        <v>66</v>
      </c>
      <c r="T20" s="42">
        <v>6031000</v>
      </c>
      <c r="U20" s="30" t="s">
        <v>339</v>
      </c>
      <c r="V20" s="30" t="s">
        <v>339</v>
      </c>
      <c r="W20" s="30" t="s">
        <v>339</v>
      </c>
      <c r="X20" s="30" t="s">
        <v>69</v>
      </c>
      <c r="Y20" s="30" t="s">
        <v>70</v>
      </c>
      <c r="Z20" s="30" t="s">
        <v>339</v>
      </c>
      <c r="AA20" s="30" t="s">
        <v>340</v>
      </c>
      <c r="AB20" s="30" t="s">
        <v>341</v>
      </c>
      <c r="AC20" s="30" t="s">
        <v>342</v>
      </c>
      <c r="AD20" s="46">
        <v>38220</v>
      </c>
      <c r="AE20" s="46">
        <v>21000</v>
      </c>
      <c r="AF20" s="47">
        <v>22680</v>
      </c>
      <c r="AG20" s="48">
        <v>6059</v>
      </c>
      <c r="AK20" s="38">
        <v>41974</v>
      </c>
      <c r="AL20" s="39">
        <v>365</v>
      </c>
      <c r="AM20" s="40">
        <f t="shared" si="0"/>
        <v>46</v>
      </c>
      <c r="AN20" s="22">
        <f t="shared" si="1"/>
        <v>46</v>
      </c>
      <c r="AO20" s="22">
        <f t="shared" si="2"/>
        <v>46</v>
      </c>
      <c r="AP20" s="41">
        <f t="shared" si="3"/>
        <v>4817</v>
      </c>
    </row>
    <row r="21" spans="1:42" ht="13.5">
      <c r="A21" s="28" t="s">
        <v>343</v>
      </c>
      <c r="B21" s="29" t="s">
        <v>344</v>
      </c>
      <c r="C21" s="29" t="s">
        <v>345</v>
      </c>
      <c r="D21" s="30" t="s">
        <v>346</v>
      </c>
      <c r="E21" s="31" t="s">
        <v>347</v>
      </c>
      <c r="F21" s="31" t="s">
        <v>55</v>
      </c>
      <c r="G21" s="31" t="s">
        <v>348</v>
      </c>
      <c r="H21" s="31" t="s">
        <v>349</v>
      </c>
      <c r="I21" s="31" t="s">
        <v>350</v>
      </c>
      <c r="J21" s="32" t="s">
        <v>319</v>
      </c>
      <c r="K21" s="31" t="s">
        <v>320</v>
      </c>
      <c r="L21" s="32" t="s">
        <v>55</v>
      </c>
      <c r="M21" s="32" t="s">
        <v>55</v>
      </c>
      <c r="N21" s="32" t="s">
        <v>351</v>
      </c>
      <c r="O21" s="30" t="s">
        <v>352</v>
      </c>
      <c r="P21" s="30" t="s">
        <v>353</v>
      </c>
      <c r="Q21" s="30" t="s">
        <v>354</v>
      </c>
      <c r="R21" s="30" t="s">
        <v>355</v>
      </c>
      <c r="S21" s="33" t="s">
        <v>66</v>
      </c>
      <c r="T21" s="42">
        <v>21020000</v>
      </c>
      <c r="U21" s="30" t="s">
        <v>356</v>
      </c>
      <c r="V21" s="30" t="s">
        <v>357</v>
      </c>
      <c r="W21" s="30" t="s">
        <v>357</v>
      </c>
      <c r="X21" s="30" t="s">
        <v>69</v>
      </c>
      <c r="Y21" s="30" t="s">
        <v>70</v>
      </c>
      <c r="Z21" s="30" t="s">
        <v>356</v>
      </c>
      <c r="AA21" s="30" t="s">
        <v>358</v>
      </c>
      <c r="AB21" s="30" t="s">
        <v>359</v>
      </c>
      <c r="AC21" s="30" t="s">
        <v>360</v>
      </c>
      <c r="AD21" s="46">
        <v>130680</v>
      </c>
      <c r="AE21" s="46">
        <v>84000</v>
      </c>
      <c r="AF21" s="47">
        <v>90720</v>
      </c>
      <c r="AG21" s="48">
        <v>16120</v>
      </c>
      <c r="AK21" s="38">
        <v>41974</v>
      </c>
      <c r="AL21" s="39">
        <v>365</v>
      </c>
      <c r="AM21" s="40">
        <f t="shared" si="0"/>
        <v>67</v>
      </c>
      <c r="AN21" s="22">
        <f t="shared" si="1"/>
        <v>67</v>
      </c>
      <c r="AO21" s="22">
        <f t="shared" si="2"/>
        <v>67</v>
      </c>
      <c r="AP21" s="41">
        <f t="shared" si="3"/>
        <v>23988</v>
      </c>
    </row>
    <row r="22" spans="1:42" ht="13.5">
      <c r="A22" s="28" t="s">
        <v>361</v>
      </c>
      <c r="B22" s="29" t="s">
        <v>362</v>
      </c>
      <c r="C22" s="29" t="s">
        <v>363</v>
      </c>
      <c r="D22" s="30" t="s">
        <v>364</v>
      </c>
      <c r="E22" s="31" t="s">
        <v>365</v>
      </c>
      <c r="F22" s="31" t="s">
        <v>55</v>
      </c>
      <c r="G22" s="31" t="s">
        <v>366</v>
      </c>
      <c r="H22" s="31" t="s">
        <v>367</v>
      </c>
      <c r="I22" s="31" t="s">
        <v>368</v>
      </c>
      <c r="J22" s="32" t="s">
        <v>59</v>
      </c>
      <c r="K22" s="31" t="s">
        <v>60</v>
      </c>
      <c r="L22" s="32" t="s">
        <v>55</v>
      </c>
      <c r="M22" s="32" t="s">
        <v>55</v>
      </c>
      <c r="N22" s="32" t="s">
        <v>369</v>
      </c>
      <c r="O22" s="30" t="s">
        <v>370</v>
      </c>
      <c r="P22" s="30" t="s">
        <v>101</v>
      </c>
      <c r="Q22" s="30" t="s">
        <v>213</v>
      </c>
      <c r="R22" s="30" t="s">
        <v>371</v>
      </c>
      <c r="S22" s="33" t="s">
        <v>66</v>
      </c>
      <c r="T22" s="42">
        <v>5864000</v>
      </c>
      <c r="U22" s="30" t="s">
        <v>372</v>
      </c>
      <c r="V22" s="30" t="s">
        <v>373</v>
      </c>
      <c r="W22" s="30" t="s">
        <v>373</v>
      </c>
      <c r="X22" s="30" t="s">
        <v>69</v>
      </c>
      <c r="Y22" s="30" t="s">
        <v>70</v>
      </c>
      <c r="Z22" s="30" t="s">
        <v>372</v>
      </c>
      <c r="AA22" s="30" t="s">
        <v>374</v>
      </c>
      <c r="AB22" s="30" t="s">
        <v>375</v>
      </c>
      <c r="AC22" s="30" t="s">
        <v>376</v>
      </c>
      <c r="AD22" s="46">
        <v>38220</v>
      </c>
      <c r="AE22" s="46">
        <v>21000</v>
      </c>
      <c r="AF22" s="47">
        <v>22680</v>
      </c>
      <c r="AG22" s="48">
        <v>6059</v>
      </c>
      <c r="AK22" s="38">
        <v>41974</v>
      </c>
      <c r="AL22" s="39">
        <v>365</v>
      </c>
      <c r="AM22" s="40">
        <f t="shared" si="0"/>
        <v>54</v>
      </c>
      <c r="AN22" s="22">
        <f t="shared" si="1"/>
        <v>54</v>
      </c>
      <c r="AO22" s="22">
        <f t="shared" si="2"/>
        <v>54</v>
      </c>
      <c r="AP22" s="41">
        <f t="shared" si="3"/>
        <v>5654</v>
      </c>
    </row>
    <row r="23" spans="1:42" ht="13.5">
      <c r="A23" s="28" t="s">
        <v>377</v>
      </c>
      <c r="B23" s="29" t="s">
        <v>378</v>
      </c>
      <c r="C23" s="29" t="s">
        <v>379</v>
      </c>
      <c r="D23" s="30" t="s">
        <v>380</v>
      </c>
      <c r="E23" s="31" t="s">
        <v>381</v>
      </c>
      <c r="F23" s="31" t="s">
        <v>55</v>
      </c>
      <c r="G23" s="31" t="s">
        <v>382</v>
      </c>
      <c r="H23" s="31" t="s">
        <v>383</v>
      </c>
      <c r="I23" s="31" t="s">
        <v>384</v>
      </c>
      <c r="J23" s="32" t="s">
        <v>59</v>
      </c>
      <c r="K23" s="31" t="s">
        <v>60</v>
      </c>
      <c r="L23" s="32" t="s">
        <v>55</v>
      </c>
      <c r="M23" s="32" t="s">
        <v>55</v>
      </c>
      <c r="N23" s="32" t="s">
        <v>385</v>
      </c>
      <c r="O23" s="30" t="s">
        <v>386</v>
      </c>
      <c r="P23" s="30" t="s">
        <v>160</v>
      </c>
      <c r="Q23" s="30" t="s">
        <v>304</v>
      </c>
      <c r="R23" s="30" t="s">
        <v>387</v>
      </c>
      <c r="S23" s="33" t="s">
        <v>66</v>
      </c>
      <c r="T23" s="42">
        <v>6131000</v>
      </c>
      <c r="U23" s="30" t="s">
        <v>339</v>
      </c>
      <c r="V23" s="30" t="s">
        <v>388</v>
      </c>
      <c r="W23" s="30" t="s">
        <v>388</v>
      </c>
      <c r="X23" s="30" t="s">
        <v>69</v>
      </c>
      <c r="Y23" s="30" t="s">
        <v>70</v>
      </c>
      <c r="Z23" s="30" t="s">
        <v>339</v>
      </c>
      <c r="AA23" s="30" t="s">
        <v>340</v>
      </c>
      <c r="AB23" s="30" t="s">
        <v>341</v>
      </c>
      <c r="AC23" s="30" t="s">
        <v>342</v>
      </c>
      <c r="AD23" s="46">
        <v>38220</v>
      </c>
      <c r="AE23" s="46">
        <v>21000</v>
      </c>
      <c r="AF23" s="47">
        <v>22680</v>
      </c>
      <c r="AG23" s="48">
        <v>6059</v>
      </c>
      <c r="AK23" s="38">
        <v>41974</v>
      </c>
      <c r="AL23" s="39">
        <v>365</v>
      </c>
      <c r="AM23" s="40">
        <f t="shared" si="0"/>
        <v>46</v>
      </c>
      <c r="AN23" s="22">
        <f t="shared" si="1"/>
        <v>46</v>
      </c>
      <c r="AO23" s="22">
        <f t="shared" si="2"/>
        <v>46</v>
      </c>
      <c r="AP23" s="41">
        <f t="shared" si="3"/>
        <v>4817</v>
      </c>
    </row>
    <row r="24" spans="1:42" ht="13.5">
      <c r="A24" s="28" t="s">
        <v>74</v>
      </c>
      <c r="B24" s="29" t="s">
        <v>75</v>
      </c>
      <c r="C24" s="29" t="s">
        <v>76</v>
      </c>
      <c r="D24" s="30" t="s">
        <v>389</v>
      </c>
      <c r="E24" s="31" t="s">
        <v>390</v>
      </c>
      <c r="F24" s="31" t="s">
        <v>55</v>
      </c>
      <c r="G24" s="31" t="s">
        <v>391</v>
      </c>
      <c r="H24" s="31" t="s">
        <v>392</v>
      </c>
      <c r="I24" s="31" t="s">
        <v>393</v>
      </c>
      <c r="J24" s="32" t="s">
        <v>59</v>
      </c>
      <c r="K24" s="31" t="s">
        <v>60</v>
      </c>
      <c r="L24" s="32" t="s">
        <v>55</v>
      </c>
      <c r="M24" s="32" t="s">
        <v>55</v>
      </c>
      <c r="N24" s="32" t="s">
        <v>394</v>
      </c>
      <c r="O24" s="30" t="s">
        <v>395</v>
      </c>
      <c r="P24" s="30" t="s">
        <v>84</v>
      </c>
      <c r="Q24" s="30" t="s">
        <v>102</v>
      </c>
      <c r="R24" s="30" t="s">
        <v>396</v>
      </c>
      <c r="S24" s="33" t="s">
        <v>66</v>
      </c>
      <c r="T24" s="42">
        <v>5970000</v>
      </c>
      <c r="U24" s="30" t="s">
        <v>397</v>
      </c>
      <c r="V24" s="30" t="s">
        <v>325</v>
      </c>
      <c r="W24" s="30" t="s">
        <v>325</v>
      </c>
      <c r="X24" s="30" t="s">
        <v>69</v>
      </c>
      <c r="Y24" s="30" t="s">
        <v>70</v>
      </c>
      <c r="Z24" s="30" t="s">
        <v>397</v>
      </c>
      <c r="AA24" s="30" t="s">
        <v>398</v>
      </c>
      <c r="AB24" s="30" t="s">
        <v>374</v>
      </c>
      <c r="AC24" s="30" t="s">
        <v>399</v>
      </c>
      <c r="AD24" s="46">
        <v>38220</v>
      </c>
      <c r="AE24" s="46">
        <v>21000</v>
      </c>
      <c r="AF24" s="47">
        <v>22680</v>
      </c>
      <c r="AG24" s="48">
        <v>6059</v>
      </c>
      <c r="AK24" s="38">
        <v>41974</v>
      </c>
      <c r="AL24" s="39">
        <v>365</v>
      </c>
      <c r="AM24" s="40">
        <f t="shared" si="0"/>
        <v>55</v>
      </c>
      <c r="AN24" s="22">
        <f t="shared" si="1"/>
        <v>55</v>
      </c>
      <c r="AO24" s="22">
        <f t="shared" si="2"/>
        <v>55</v>
      </c>
      <c r="AP24" s="41">
        <f t="shared" si="3"/>
        <v>5759</v>
      </c>
    </row>
    <row r="25" spans="1:42" ht="13.5">
      <c r="A25" s="28" t="s">
        <v>74</v>
      </c>
      <c r="B25" s="29" t="s">
        <v>75</v>
      </c>
      <c r="C25" s="29" t="s">
        <v>76</v>
      </c>
      <c r="D25" s="30" t="s">
        <v>400</v>
      </c>
      <c r="E25" s="31" t="s">
        <v>401</v>
      </c>
      <c r="F25" s="31" t="s">
        <v>55</v>
      </c>
      <c r="G25" s="31" t="s">
        <v>402</v>
      </c>
      <c r="H25" s="31" t="s">
        <v>403</v>
      </c>
      <c r="I25" s="31" t="s">
        <v>404</v>
      </c>
      <c r="J25" s="32" t="s">
        <v>59</v>
      </c>
      <c r="K25" s="31" t="s">
        <v>60</v>
      </c>
      <c r="L25" s="32" t="s">
        <v>55</v>
      </c>
      <c r="M25" s="32" t="s">
        <v>55</v>
      </c>
      <c r="N25" s="32" t="s">
        <v>405</v>
      </c>
      <c r="O25" s="30" t="s">
        <v>83</v>
      </c>
      <c r="P25" s="30" t="s">
        <v>406</v>
      </c>
      <c r="Q25" s="30" t="s">
        <v>407</v>
      </c>
      <c r="R25" s="30" t="s">
        <v>408</v>
      </c>
      <c r="S25" s="33" t="s">
        <v>66</v>
      </c>
      <c r="T25" s="42">
        <v>6073000</v>
      </c>
      <c r="U25" s="30" t="s">
        <v>326</v>
      </c>
      <c r="V25" s="30" t="s">
        <v>339</v>
      </c>
      <c r="W25" s="30" t="s">
        <v>339</v>
      </c>
      <c r="X25" s="30" t="s">
        <v>69</v>
      </c>
      <c r="Y25" s="30" t="s">
        <v>70</v>
      </c>
      <c r="Z25" s="30" t="s">
        <v>326</v>
      </c>
      <c r="AA25" s="30" t="s">
        <v>328</v>
      </c>
      <c r="AB25" s="30" t="s">
        <v>409</v>
      </c>
      <c r="AC25" s="30" t="s">
        <v>410</v>
      </c>
      <c r="AD25" s="46">
        <v>38220</v>
      </c>
      <c r="AE25" s="46">
        <v>21000</v>
      </c>
      <c r="AF25" s="47">
        <v>22680</v>
      </c>
      <c r="AG25" s="48">
        <v>6059</v>
      </c>
      <c r="AK25" s="38">
        <v>41974</v>
      </c>
      <c r="AL25" s="39">
        <v>365</v>
      </c>
      <c r="AM25" s="40">
        <f t="shared" si="0"/>
        <v>51</v>
      </c>
      <c r="AN25" s="22">
        <f t="shared" si="1"/>
        <v>51</v>
      </c>
      <c r="AO25" s="22">
        <f t="shared" si="2"/>
        <v>51</v>
      </c>
      <c r="AP25" s="41">
        <f t="shared" si="3"/>
        <v>5340</v>
      </c>
    </row>
    <row r="26" spans="1:42" ht="13.5">
      <c r="A26" s="28" t="s">
        <v>91</v>
      </c>
      <c r="B26" s="29" t="s">
        <v>92</v>
      </c>
      <c r="C26" s="29" t="s">
        <v>283</v>
      </c>
      <c r="D26" s="30" t="s">
        <v>411</v>
      </c>
      <c r="E26" s="31" t="s">
        <v>412</v>
      </c>
      <c r="F26" s="31" t="s">
        <v>55</v>
      </c>
      <c r="G26" s="31" t="s">
        <v>413</v>
      </c>
      <c r="H26" s="31" t="s">
        <v>414</v>
      </c>
      <c r="I26" s="31" t="s">
        <v>415</v>
      </c>
      <c r="J26" s="32" t="s">
        <v>59</v>
      </c>
      <c r="K26" s="31" t="s">
        <v>60</v>
      </c>
      <c r="L26" s="32" t="s">
        <v>55</v>
      </c>
      <c r="M26" s="32" t="s">
        <v>55</v>
      </c>
      <c r="N26" s="32" t="s">
        <v>416</v>
      </c>
      <c r="O26" s="30" t="s">
        <v>100</v>
      </c>
      <c r="P26" s="30" t="s">
        <v>225</v>
      </c>
      <c r="Q26" s="30" t="s">
        <v>417</v>
      </c>
      <c r="R26" s="30" t="s">
        <v>418</v>
      </c>
      <c r="S26" s="33" t="s">
        <v>66</v>
      </c>
      <c r="T26" s="42">
        <v>5864000</v>
      </c>
      <c r="U26" s="30" t="s">
        <v>419</v>
      </c>
      <c r="V26" s="30" t="s">
        <v>373</v>
      </c>
      <c r="W26" s="30" t="s">
        <v>373</v>
      </c>
      <c r="X26" s="30" t="s">
        <v>69</v>
      </c>
      <c r="Y26" s="30" t="s">
        <v>70</v>
      </c>
      <c r="Z26" s="30" t="s">
        <v>419</v>
      </c>
      <c r="AA26" s="30" t="s">
        <v>420</v>
      </c>
      <c r="AB26" s="30" t="s">
        <v>340</v>
      </c>
      <c r="AC26" s="30" t="s">
        <v>421</v>
      </c>
      <c r="AD26" s="46">
        <v>38220</v>
      </c>
      <c r="AE26" s="46">
        <v>21000</v>
      </c>
      <c r="AF26" s="47">
        <v>22680</v>
      </c>
      <c r="AG26" s="48">
        <v>6059</v>
      </c>
      <c r="AK26" s="38">
        <v>41974</v>
      </c>
      <c r="AL26" s="39">
        <v>365</v>
      </c>
      <c r="AM26" s="40">
        <f t="shared" si="0"/>
        <v>47</v>
      </c>
      <c r="AN26" s="22">
        <f t="shared" si="1"/>
        <v>47</v>
      </c>
      <c r="AO26" s="22">
        <f t="shared" si="2"/>
        <v>47</v>
      </c>
      <c r="AP26" s="41">
        <f t="shared" si="3"/>
        <v>4921</v>
      </c>
    </row>
    <row r="27" spans="1:42" ht="13.5">
      <c r="A27" s="28" t="s">
        <v>231</v>
      </c>
      <c r="B27" s="29" t="s">
        <v>232</v>
      </c>
      <c r="C27" s="29" t="s">
        <v>422</v>
      </c>
      <c r="D27" s="30" t="s">
        <v>423</v>
      </c>
      <c r="E27" s="31" t="s">
        <v>424</v>
      </c>
      <c r="F27" s="31" t="s">
        <v>55</v>
      </c>
      <c r="G27" s="31" t="s">
        <v>425</v>
      </c>
      <c r="H27" s="31" t="s">
        <v>426</v>
      </c>
      <c r="I27" s="31" t="s">
        <v>427</v>
      </c>
      <c r="J27" s="32" t="s">
        <v>59</v>
      </c>
      <c r="K27" s="31" t="s">
        <v>60</v>
      </c>
      <c r="L27" s="32" t="s">
        <v>55</v>
      </c>
      <c r="M27" s="32" t="s">
        <v>55</v>
      </c>
      <c r="N27" s="32" t="s">
        <v>428</v>
      </c>
      <c r="O27" s="30" t="s">
        <v>429</v>
      </c>
      <c r="P27" s="30" t="s">
        <v>430</v>
      </c>
      <c r="Q27" s="30" t="s">
        <v>431</v>
      </c>
      <c r="R27" s="30" t="s">
        <v>432</v>
      </c>
      <c r="S27" s="33" t="s">
        <v>66</v>
      </c>
      <c r="T27" s="42">
        <v>5930000</v>
      </c>
      <c r="U27" s="30" t="s">
        <v>433</v>
      </c>
      <c r="V27" s="30" t="s">
        <v>434</v>
      </c>
      <c r="W27" s="30" t="s">
        <v>434</v>
      </c>
      <c r="X27" s="30" t="s">
        <v>69</v>
      </c>
      <c r="Y27" s="30" t="s">
        <v>70</v>
      </c>
      <c r="Z27" s="30" t="s">
        <v>433</v>
      </c>
      <c r="AA27" s="30" t="s">
        <v>435</v>
      </c>
      <c r="AB27" s="30" t="s">
        <v>436</v>
      </c>
      <c r="AC27" s="30" t="s">
        <v>437</v>
      </c>
      <c r="AD27" s="46">
        <v>38220</v>
      </c>
      <c r="AE27" s="46">
        <v>21000</v>
      </c>
      <c r="AF27" s="47">
        <v>22680</v>
      </c>
      <c r="AG27" s="48">
        <v>6059</v>
      </c>
      <c r="AK27" s="38">
        <v>42036</v>
      </c>
      <c r="AL27" s="39">
        <v>365</v>
      </c>
      <c r="AM27" s="40">
        <f t="shared" si="0"/>
        <v>2</v>
      </c>
      <c r="AN27" s="22">
        <f t="shared" si="1"/>
        <v>2</v>
      </c>
      <c r="AO27" s="22">
        <f t="shared" si="2"/>
        <v>2</v>
      </c>
      <c r="AP27" s="41">
        <f t="shared" si="3"/>
        <v>209</v>
      </c>
    </row>
    <row r="28" spans="1:42" ht="13.5">
      <c r="A28" s="28" t="s">
        <v>438</v>
      </c>
      <c r="B28" s="29" t="s">
        <v>439</v>
      </c>
      <c r="C28" s="29" t="s">
        <v>440</v>
      </c>
      <c r="D28" s="30" t="s">
        <v>441</v>
      </c>
      <c r="E28" s="31" t="s">
        <v>442</v>
      </c>
      <c r="F28" s="31" t="s">
        <v>55</v>
      </c>
      <c r="G28" s="31" t="s">
        <v>443</v>
      </c>
      <c r="H28" s="31" t="s">
        <v>444</v>
      </c>
      <c r="I28" s="31" t="s">
        <v>445</v>
      </c>
      <c r="J28" s="32" t="s">
        <v>319</v>
      </c>
      <c r="K28" s="31" t="s">
        <v>320</v>
      </c>
      <c r="L28" s="32" t="s">
        <v>55</v>
      </c>
      <c r="M28" s="32" t="s">
        <v>55</v>
      </c>
      <c r="N28" s="32" t="s">
        <v>446</v>
      </c>
      <c r="O28" s="30" t="s">
        <v>447</v>
      </c>
      <c r="P28" s="30" t="s">
        <v>101</v>
      </c>
      <c r="Q28" s="30" t="s">
        <v>417</v>
      </c>
      <c r="R28" s="30" t="s">
        <v>448</v>
      </c>
      <c r="S28" s="33" t="s">
        <v>66</v>
      </c>
      <c r="T28" s="42">
        <v>19734000</v>
      </c>
      <c r="U28" s="30" t="s">
        <v>449</v>
      </c>
      <c r="V28" s="30" t="s">
        <v>450</v>
      </c>
      <c r="W28" s="30" t="s">
        <v>450</v>
      </c>
      <c r="X28" s="30" t="s">
        <v>69</v>
      </c>
      <c r="Y28" s="30" t="s">
        <v>70</v>
      </c>
      <c r="Z28" s="30" t="s">
        <v>449</v>
      </c>
      <c r="AA28" s="30" t="s">
        <v>451</v>
      </c>
      <c r="AB28" s="30" t="s">
        <v>452</v>
      </c>
      <c r="AC28" s="30" t="s">
        <v>453</v>
      </c>
      <c r="AD28" s="46">
        <v>130680</v>
      </c>
      <c r="AE28" s="46">
        <v>84000</v>
      </c>
      <c r="AF28" s="47">
        <v>90720</v>
      </c>
      <c r="AG28" s="48">
        <v>16120</v>
      </c>
      <c r="AK28" s="38">
        <v>42036</v>
      </c>
      <c r="AL28" s="39">
        <v>365</v>
      </c>
      <c r="AM28" s="40">
        <f t="shared" si="0"/>
        <v>-18</v>
      </c>
      <c r="AN28" s="22">
        <f t="shared" si="1"/>
        <v>-18</v>
      </c>
      <c r="AO28" s="22">
        <f t="shared" si="2"/>
        <v>0</v>
      </c>
      <c r="AP28" s="41">
        <f t="shared" si="3"/>
        <v>0</v>
      </c>
    </row>
    <row r="29" spans="1:42" ht="13.5">
      <c r="A29" s="28" t="s">
        <v>50</v>
      </c>
      <c r="B29" s="29" t="s">
        <v>51</v>
      </c>
      <c r="C29" s="29" t="s">
        <v>52</v>
      </c>
      <c r="D29" s="30" t="s">
        <v>454</v>
      </c>
      <c r="E29" s="31" t="s">
        <v>455</v>
      </c>
      <c r="F29" s="31" t="s">
        <v>55</v>
      </c>
      <c r="G29" s="31" t="s">
        <v>456</v>
      </c>
      <c r="H29" s="31" t="s">
        <v>457</v>
      </c>
      <c r="I29" s="31" t="s">
        <v>458</v>
      </c>
      <c r="J29" s="32" t="s">
        <v>319</v>
      </c>
      <c r="K29" s="31" t="s">
        <v>320</v>
      </c>
      <c r="L29" s="32" t="s">
        <v>55</v>
      </c>
      <c r="M29" s="32" t="s">
        <v>55</v>
      </c>
      <c r="N29" s="32" t="s">
        <v>459</v>
      </c>
      <c r="O29" s="30" t="s">
        <v>140</v>
      </c>
      <c r="P29" s="30" t="s">
        <v>101</v>
      </c>
      <c r="Q29" s="30" t="s">
        <v>460</v>
      </c>
      <c r="R29" s="30" t="s">
        <v>461</v>
      </c>
      <c r="S29" s="33" t="s">
        <v>66</v>
      </c>
      <c r="T29" s="42">
        <v>21055000</v>
      </c>
      <c r="U29" s="30" t="s">
        <v>462</v>
      </c>
      <c r="V29" s="30" t="s">
        <v>433</v>
      </c>
      <c r="W29" s="30" t="s">
        <v>433</v>
      </c>
      <c r="X29" s="30" t="s">
        <v>69</v>
      </c>
      <c r="Y29" s="30" t="s">
        <v>70</v>
      </c>
      <c r="Z29" s="30" t="s">
        <v>462</v>
      </c>
      <c r="AA29" s="30" t="s">
        <v>463</v>
      </c>
      <c r="AB29" s="30" t="s">
        <v>435</v>
      </c>
      <c r="AC29" s="30" t="s">
        <v>464</v>
      </c>
      <c r="AD29" s="46">
        <v>130680</v>
      </c>
      <c r="AE29" s="46">
        <v>84000</v>
      </c>
      <c r="AF29" s="47">
        <v>90720</v>
      </c>
      <c r="AG29" s="48">
        <v>16120</v>
      </c>
      <c r="AK29" s="38">
        <v>42036</v>
      </c>
      <c r="AL29" s="39">
        <v>365</v>
      </c>
      <c r="AM29" s="40">
        <f t="shared" si="0"/>
        <v>3</v>
      </c>
      <c r="AN29" s="22">
        <f t="shared" si="1"/>
        <v>3</v>
      </c>
      <c r="AO29" s="22">
        <f t="shared" si="2"/>
        <v>3</v>
      </c>
      <c r="AP29" s="41">
        <f t="shared" si="3"/>
        <v>1074</v>
      </c>
    </row>
    <row r="30" spans="1:42" ht="13.5">
      <c r="A30" s="28" t="s">
        <v>74</v>
      </c>
      <c r="B30" s="29" t="s">
        <v>75</v>
      </c>
      <c r="C30" s="29" t="s">
        <v>76</v>
      </c>
      <c r="D30" s="30" t="s">
        <v>465</v>
      </c>
      <c r="E30" s="31" t="s">
        <v>466</v>
      </c>
      <c r="F30" s="31" t="s">
        <v>55</v>
      </c>
      <c r="G30" s="31" t="s">
        <v>467</v>
      </c>
      <c r="H30" s="31" t="s">
        <v>468</v>
      </c>
      <c r="I30" s="31" t="s">
        <v>469</v>
      </c>
      <c r="J30" s="32" t="s">
        <v>319</v>
      </c>
      <c r="K30" s="31" t="s">
        <v>320</v>
      </c>
      <c r="L30" s="32" t="s">
        <v>55</v>
      </c>
      <c r="M30" s="32" t="s">
        <v>55</v>
      </c>
      <c r="N30" s="32" t="s">
        <v>470</v>
      </c>
      <c r="O30" s="30" t="s">
        <v>83</v>
      </c>
      <c r="P30" s="30" t="s">
        <v>471</v>
      </c>
      <c r="Q30" s="30" t="s">
        <v>472</v>
      </c>
      <c r="R30" s="30" t="s">
        <v>473</v>
      </c>
      <c r="S30" s="33" t="s">
        <v>66</v>
      </c>
      <c r="T30" s="42">
        <v>20170000</v>
      </c>
      <c r="U30" s="30" t="s">
        <v>462</v>
      </c>
      <c r="V30" s="30" t="s">
        <v>474</v>
      </c>
      <c r="W30" s="30" t="s">
        <v>474</v>
      </c>
      <c r="X30" s="30" t="s">
        <v>69</v>
      </c>
      <c r="Y30" s="30" t="s">
        <v>70</v>
      </c>
      <c r="Z30" s="30" t="s">
        <v>462</v>
      </c>
      <c r="AA30" s="30" t="s">
        <v>463</v>
      </c>
      <c r="AB30" s="30" t="s">
        <v>435</v>
      </c>
      <c r="AC30" s="30" t="s">
        <v>464</v>
      </c>
      <c r="AD30" s="46">
        <v>130680</v>
      </c>
      <c r="AE30" s="46">
        <v>84000</v>
      </c>
      <c r="AF30" s="47">
        <v>90720</v>
      </c>
      <c r="AG30" s="48">
        <v>16120</v>
      </c>
      <c r="AK30" s="38">
        <v>42036</v>
      </c>
      <c r="AL30" s="39">
        <v>365</v>
      </c>
      <c r="AM30" s="40">
        <f t="shared" si="0"/>
        <v>3</v>
      </c>
      <c r="AN30" s="22">
        <f t="shared" si="1"/>
        <v>3</v>
      </c>
      <c r="AO30" s="22">
        <f t="shared" si="2"/>
        <v>3</v>
      </c>
      <c r="AP30" s="41">
        <f t="shared" si="3"/>
        <v>1074</v>
      </c>
    </row>
    <row r="31" spans="1:42" ht="13.5">
      <c r="A31" s="28" t="s">
        <v>74</v>
      </c>
      <c r="B31" s="29" t="s">
        <v>75</v>
      </c>
      <c r="C31" s="29" t="s">
        <v>76</v>
      </c>
      <c r="D31" s="30" t="s">
        <v>475</v>
      </c>
      <c r="E31" s="31" t="s">
        <v>476</v>
      </c>
      <c r="F31" s="31" t="s">
        <v>55</v>
      </c>
      <c r="G31" s="31" t="s">
        <v>477</v>
      </c>
      <c r="H31" s="31" t="s">
        <v>478</v>
      </c>
      <c r="I31" s="31" t="s">
        <v>479</v>
      </c>
      <c r="J31" s="32" t="s">
        <v>59</v>
      </c>
      <c r="K31" s="31" t="s">
        <v>60</v>
      </c>
      <c r="L31" s="32" t="s">
        <v>55</v>
      </c>
      <c r="M31" s="32" t="s">
        <v>55</v>
      </c>
      <c r="N31" s="32" t="s">
        <v>480</v>
      </c>
      <c r="O31" s="30" t="s">
        <v>117</v>
      </c>
      <c r="P31" s="30" t="s">
        <v>481</v>
      </c>
      <c r="Q31" s="30" t="s">
        <v>256</v>
      </c>
      <c r="R31" s="30" t="s">
        <v>482</v>
      </c>
      <c r="S31" s="33" t="s">
        <v>66</v>
      </c>
      <c r="T31" s="42">
        <v>5864000</v>
      </c>
      <c r="U31" s="30" t="s">
        <v>462</v>
      </c>
      <c r="V31" s="30" t="s">
        <v>474</v>
      </c>
      <c r="W31" s="30" t="s">
        <v>474</v>
      </c>
      <c r="X31" s="30" t="s">
        <v>69</v>
      </c>
      <c r="Y31" s="30" t="s">
        <v>70</v>
      </c>
      <c r="Z31" s="30" t="s">
        <v>462</v>
      </c>
      <c r="AA31" s="30" t="s">
        <v>463</v>
      </c>
      <c r="AB31" s="30" t="s">
        <v>435</v>
      </c>
      <c r="AC31" s="30" t="s">
        <v>464</v>
      </c>
      <c r="AD31" s="46">
        <v>38220</v>
      </c>
      <c r="AE31" s="46">
        <v>21000</v>
      </c>
      <c r="AF31" s="47">
        <v>22680</v>
      </c>
      <c r="AG31" s="48">
        <v>6059</v>
      </c>
      <c r="AK31" s="38">
        <v>42036</v>
      </c>
      <c r="AL31" s="39">
        <v>365</v>
      </c>
      <c r="AM31" s="40">
        <f t="shared" si="0"/>
        <v>3</v>
      </c>
      <c r="AN31" s="22">
        <f t="shared" si="1"/>
        <v>3</v>
      </c>
      <c r="AO31" s="22">
        <f t="shared" si="2"/>
        <v>3</v>
      </c>
      <c r="AP31" s="41">
        <f t="shared" si="3"/>
        <v>314</v>
      </c>
    </row>
    <row r="32" spans="1:42" ht="13.5">
      <c r="A32" s="49" t="s">
        <v>108</v>
      </c>
      <c r="B32" s="50" t="s">
        <v>109</v>
      </c>
      <c r="C32" s="50" t="s">
        <v>483</v>
      </c>
      <c r="D32" s="51" t="s">
        <v>484</v>
      </c>
      <c r="E32" s="52" t="s">
        <v>485</v>
      </c>
      <c r="F32" s="52" t="s">
        <v>55</v>
      </c>
      <c r="G32" s="52" t="s">
        <v>486</v>
      </c>
      <c r="H32" s="52" t="s">
        <v>487</v>
      </c>
      <c r="I32" s="52" t="s">
        <v>488</v>
      </c>
      <c r="J32" s="53" t="s">
        <v>319</v>
      </c>
      <c r="K32" s="52" t="s">
        <v>320</v>
      </c>
      <c r="L32" s="53" t="s">
        <v>55</v>
      </c>
      <c r="M32" s="53" t="s">
        <v>55</v>
      </c>
      <c r="N32" s="53" t="s">
        <v>489</v>
      </c>
      <c r="O32" s="51" t="s">
        <v>490</v>
      </c>
      <c r="P32" s="51" t="s">
        <v>491</v>
      </c>
      <c r="Q32" s="51" t="s">
        <v>492</v>
      </c>
      <c r="R32" s="51" t="s">
        <v>493</v>
      </c>
      <c r="S32" s="33" t="s">
        <v>66</v>
      </c>
      <c r="T32" s="54">
        <v>19388000</v>
      </c>
      <c r="U32" s="51" t="s">
        <v>494</v>
      </c>
      <c r="V32" s="51" t="s">
        <v>494</v>
      </c>
      <c r="W32" s="51" t="s">
        <v>494</v>
      </c>
      <c r="X32" s="51" t="s">
        <v>69</v>
      </c>
      <c r="Y32" s="51" t="s">
        <v>70</v>
      </c>
      <c r="Z32" s="51" t="s">
        <v>494</v>
      </c>
      <c r="AA32" s="51" t="s">
        <v>495</v>
      </c>
      <c r="AB32" s="51" t="s">
        <v>496</v>
      </c>
      <c r="AC32" s="51" t="s">
        <v>497</v>
      </c>
      <c r="AD32" s="55">
        <v>130680</v>
      </c>
      <c r="AE32" s="55">
        <v>84000</v>
      </c>
      <c r="AF32" s="56">
        <v>90720</v>
      </c>
      <c r="AG32" s="48">
        <v>16120</v>
      </c>
      <c r="AK32" s="38">
        <v>42095</v>
      </c>
      <c r="AL32" s="39">
        <v>365</v>
      </c>
      <c r="AM32" s="40">
        <f t="shared" si="0"/>
        <v>-74</v>
      </c>
      <c r="AN32" s="22">
        <f t="shared" si="1"/>
        <v>-74</v>
      </c>
      <c r="AO32" s="22">
        <f t="shared" si="2"/>
        <v>0</v>
      </c>
      <c r="AP32" s="41">
        <f t="shared" si="3"/>
        <v>0</v>
      </c>
    </row>
    <row r="33" spans="1:42" ht="13.5">
      <c r="A33" s="49" t="s">
        <v>74</v>
      </c>
      <c r="B33" s="50" t="s">
        <v>75</v>
      </c>
      <c r="C33" s="50" t="s">
        <v>76</v>
      </c>
      <c r="D33" s="51" t="s">
        <v>498</v>
      </c>
      <c r="E33" s="52" t="s">
        <v>499</v>
      </c>
      <c r="F33" s="52" t="s">
        <v>55</v>
      </c>
      <c r="G33" s="52" t="s">
        <v>500</v>
      </c>
      <c r="H33" s="52" t="s">
        <v>501</v>
      </c>
      <c r="I33" s="52" t="s">
        <v>502</v>
      </c>
      <c r="J33" s="53" t="s">
        <v>319</v>
      </c>
      <c r="K33" s="52" t="s">
        <v>320</v>
      </c>
      <c r="L33" s="53" t="s">
        <v>55</v>
      </c>
      <c r="M33" s="53" t="s">
        <v>55</v>
      </c>
      <c r="N33" s="53" t="s">
        <v>503</v>
      </c>
      <c r="O33" s="51" t="s">
        <v>395</v>
      </c>
      <c r="P33" s="51" t="s">
        <v>101</v>
      </c>
      <c r="Q33" s="51" t="s">
        <v>197</v>
      </c>
      <c r="R33" s="51" t="s">
        <v>504</v>
      </c>
      <c r="S33" s="33" t="s">
        <v>66</v>
      </c>
      <c r="T33" s="54">
        <v>20020000</v>
      </c>
      <c r="U33" s="51" t="s">
        <v>505</v>
      </c>
      <c r="V33" s="51" t="s">
        <v>506</v>
      </c>
      <c r="W33" s="51" t="s">
        <v>506</v>
      </c>
      <c r="X33" s="51" t="s">
        <v>69</v>
      </c>
      <c r="Y33" s="51" t="s">
        <v>70</v>
      </c>
      <c r="Z33" s="51" t="s">
        <v>505</v>
      </c>
      <c r="AA33" s="51" t="s">
        <v>507</v>
      </c>
      <c r="AB33" s="51" t="s">
        <v>508</v>
      </c>
      <c r="AC33" s="51" t="s">
        <v>509</v>
      </c>
      <c r="AD33" s="55">
        <v>130680</v>
      </c>
      <c r="AE33" s="55">
        <v>84000</v>
      </c>
      <c r="AF33" s="56">
        <v>90720</v>
      </c>
      <c r="AG33" s="48">
        <v>16120</v>
      </c>
      <c r="AK33" s="38">
        <v>42125</v>
      </c>
      <c r="AL33" s="39">
        <v>365</v>
      </c>
      <c r="AM33" s="40">
        <f t="shared" si="0"/>
        <v>-88</v>
      </c>
      <c r="AN33" s="22">
        <f t="shared" si="1"/>
        <v>-88</v>
      </c>
      <c r="AO33" s="22">
        <f t="shared" si="2"/>
        <v>0</v>
      </c>
      <c r="AP33" s="41">
        <f t="shared" si="3"/>
        <v>0</v>
      </c>
    </row>
    <row r="34" spans="1:42" ht="13.5">
      <c r="A34" s="28" t="s">
        <v>74</v>
      </c>
      <c r="B34" s="29" t="s">
        <v>75</v>
      </c>
      <c r="C34" s="29" t="s">
        <v>76</v>
      </c>
      <c r="D34" s="30" t="s">
        <v>510</v>
      </c>
      <c r="E34" s="31" t="s">
        <v>511</v>
      </c>
      <c r="F34" s="31" t="s">
        <v>55</v>
      </c>
      <c r="G34" s="31" t="s">
        <v>512</v>
      </c>
      <c r="H34" s="31" t="s">
        <v>513</v>
      </c>
      <c r="I34" s="31" t="s">
        <v>514</v>
      </c>
      <c r="J34" s="32" t="s">
        <v>319</v>
      </c>
      <c r="K34" s="31" t="s">
        <v>320</v>
      </c>
      <c r="L34" s="32" t="s">
        <v>55</v>
      </c>
      <c r="M34" s="32" t="s">
        <v>55</v>
      </c>
      <c r="N34" s="32" t="s">
        <v>515</v>
      </c>
      <c r="O34" s="30" t="s">
        <v>490</v>
      </c>
      <c r="P34" s="30" t="s">
        <v>84</v>
      </c>
      <c r="Q34" s="30" t="s">
        <v>85</v>
      </c>
      <c r="R34" s="30" t="s">
        <v>516</v>
      </c>
      <c r="S34" s="33" t="s">
        <v>66</v>
      </c>
      <c r="T34" s="42">
        <v>20265000</v>
      </c>
      <c r="U34" s="30" t="s">
        <v>517</v>
      </c>
      <c r="V34" s="30" t="s">
        <v>518</v>
      </c>
      <c r="W34" s="30" t="s">
        <v>518</v>
      </c>
      <c r="X34" s="30" t="s">
        <v>69</v>
      </c>
      <c r="Y34" s="30" t="s">
        <v>70</v>
      </c>
      <c r="Z34" s="30" t="s">
        <v>517</v>
      </c>
      <c r="AA34" s="30" t="s">
        <v>519</v>
      </c>
      <c r="AB34" s="30" t="s">
        <v>520</v>
      </c>
      <c r="AC34" s="30" t="s">
        <v>521</v>
      </c>
      <c r="AD34" s="46">
        <v>130680</v>
      </c>
      <c r="AE34" s="46">
        <v>84000</v>
      </c>
      <c r="AF34" s="47">
        <v>90720</v>
      </c>
      <c r="AG34" s="48">
        <v>16120</v>
      </c>
      <c r="AK34" s="38">
        <v>42156</v>
      </c>
      <c r="AL34" s="39">
        <v>365</v>
      </c>
      <c r="AM34" s="40">
        <f t="shared" si="0"/>
        <v>-130</v>
      </c>
      <c r="AN34" s="22">
        <f t="shared" si="1"/>
        <v>-130</v>
      </c>
      <c r="AO34" s="22">
        <f t="shared" si="2"/>
        <v>0</v>
      </c>
      <c r="AP34" s="41">
        <f t="shared" si="3"/>
        <v>0</v>
      </c>
    </row>
    <row r="35" spans="1:42" ht="13.5">
      <c r="A35" s="28" t="s">
        <v>74</v>
      </c>
      <c r="B35" s="29" t="s">
        <v>75</v>
      </c>
      <c r="C35" s="29" t="s">
        <v>76</v>
      </c>
      <c r="D35" s="30" t="s">
        <v>522</v>
      </c>
      <c r="E35" s="31" t="s">
        <v>523</v>
      </c>
      <c r="F35" s="31" t="s">
        <v>55</v>
      </c>
      <c r="G35" s="31" t="s">
        <v>524</v>
      </c>
      <c r="H35" s="31" t="s">
        <v>525</v>
      </c>
      <c r="I35" s="31" t="s">
        <v>526</v>
      </c>
      <c r="J35" s="32" t="s">
        <v>59</v>
      </c>
      <c r="K35" s="31" t="s">
        <v>60</v>
      </c>
      <c r="L35" s="32" t="s">
        <v>55</v>
      </c>
      <c r="M35" s="32" t="s">
        <v>55</v>
      </c>
      <c r="N35" s="32" t="s">
        <v>527</v>
      </c>
      <c r="O35" s="30" t="s">
        <v>395</v>
      </c>
      <c r="P35" s="30" t="s">
        <v>212</v>
      </c>
      <c r="Q35" s="30" t="s">
        <v>118</v>
      </c>
      <c r="R35" s="30" t="s">
        <v>408</v>
      </c>
      <c r="S35" s="33" t="s">
        <v>66</v>
      </c>
      <c r="T35" s="42">
        <v>6004000</v>
      </c>
      <c r="U35" s="30" t="s">
        <v>528</v>
      </c>
      <c r="V35" s="30" t="s">
        <v>529</v>
      </c>
      <c r="W35" s="30" t="s">
        <v>529</v>
      </c>
      <c r="X35" s="30" t="s">
        <v>69</v>
      </c>
      <c r="Y35" s="30" t="s">
        <v>70</v>
      </c>
      <c r="Z35" s="30" t="s">
        <v>528</v>
      </c>
      <c r="AA35" s="30" t="s">
        <v>530</v>
      </c>
      <c r="AB35" s="30" t="s">
        <v>531</v>
      </c>
      <c r="AC35" s="30" t="s">
        <v>532</v>
      </c>
      <c r="AD35" s="46">
        <v>38220</v>
      </c>
      <c r="AE35" s="46">
        <v>21000</v>
      </c>
      <c r="AF35" s="47">
        <v>22680</v>
      </c>
      <c r="AG35" s="48">
        <v>6059</v>
      </c>
      <c r="AH35" s="39"/>
      <c r="AI35" s="39"/>
      <c r="AK35" s="38">
        <v>42186</v>
      </c>
      <c r="AL35" s="39">
        <v>365</v>
      </c>
      <c r="AM35" s="40">
        <f t="shared" si="0"/>
        <v>-145</v>
      </c>
      <c r="AN35" s="22">
        <f t="shared" si="1"/>
        <v>-145</v>
      </c>
      <c r="AO35" s="22">
        <f t="shared" si="2"/>
        <v>0</v>
      </c>
      <c r="AP35" s="41">
        <f t="shared" si="3"/>
        <v>0</v>
      </c>
    </row>
    <row r="36" spans="1:42" ht="13.5">
      <c r="A36" s="28" t="s">
        <v>74</v>
      </c>
      <c r="B36" s="29" t="s">
        <v>75</v>
      </c>
      <c r="C36" s="29" t="s">
        <v>76</v>
      </c>
      <c r="D36" s="30" t="s">
        <v>533</v>
      </c>
      <c r="E36" s="31" t="s">
        <v>534</v>
      </c>
      <c r="F36" s="31" t="s">
        <v>55</v>
      </c>
      <c r="G36" s="31" t="s">
        <v>535</v>
      </c>
      <c r="H36" s="31" t="s">
        <v>536</v>
      </c>
      <c r="I36" s="31" t="s">
        <v>537</v>
      </c>
      <c r="J36" s="32" t="s">
        <v>59</v>
      </c>
      <c r="K36" s="31" t="s">
        <v>60</v>
      </c>
      <c r="L36" s="32" t="s">
        <v>55</v>
      </c>
      <c r="M36" s="32" t="s">
        <v>55</v>
      </c>
      <c r="N36" s="32" t="s">
        <v>538</v>
      </c>
      <c r="O36" s="30" t="s">
        <v>83</v>
      </c>
      <c r="P36" s="30" t="s">
        <v>539</v>
      </c>
      <c r="Q36" s="30" t="s">
        <v>256</v>
      </c>
      <c r="R36" s="30" t="s">
        <v>540</v>
      </c>
      <c r="S36" s="33" t="s">
        <v>66</v>
      </c>
      <c r="T36" s="42">
        <v>6081000</v>
      </c>
      <c r="U36" s="30" t="s">
        <v>528</v>
      </c>
      <c r="V36" s="30" t="s">
        <v>529</v>
      </c>
      <c r="W36" s="30" t="s">
        <v>529</v>
      </c>
      <c r="X36" s="30" t="s">
        <v>69</v>
      </c>
      <c r="Y36" s="30" t="s">
        <v>70</v>
      </c>
      <c r="Z36" s="30" t="s">
        <v>528</v>
      </c>
      <c r="AA36" s="30" t="s">
        <v>530</v>
      </c>
      <c r="AB36" s="30" t="s">
        <v>531</v>
      </c>
      <c r="AC36" s="30" t="s">
        <v>532</v>
      </c>
      <c r="AD36" s="46">
        <v>38220</v>
      </c>
      <c r="AE36" s="46">
        <v>21000</v>
      </c>
      <c r="AF36" s="47">
        <v>22680</v>
      </c>
      <c r="AG36" s="48">
        <v>6059</v>
      </c>
      <c r="AH36" s="39"/>
      <c r="AI36" s="39"/>
      <c r="AK36" s="38">
        <v>42186</v>
      </c>
      <c r="AL36" s="39">
        <v>365</v>
      </c>
      <c r="AM36" s="40">
        <f t="shared" si="0"/>
        <v>-145</v>
      </c>
      <c r="AN36" s="22">
        <f t="shared" si="1"/>
        <v>-145</v>
      </c>
      <c r="AO36" s="22">
        <f t="shared" si="2"/>
        <v>0</v>
      </c>
      <c r="AP36" s="41">
        <f t="shared" si="3"/>
        <v>0</v>
      </c>
    </row>
    <row r="37" spans="1:42" ht="13.5">
      <c r="A37" s="28" t="s">
        <v>74</v>
      </c>
      <c r="B37" s="29" t="s">
        <v>75</v>
      </c>
      <c r="C37" s="29" t="s">
        <v>541</v>
      </c>
      <c r="D37" s="30" t="s">
        <v>510</v>
      </c>
      <c r="E37" s="31" t="s">
        <v>511</v>
      </c>
      <c r="F37" s="31" t="s">
        <v>55</v>
      </c>
      <c r="G37" s="31" t="s">
        <v>512</v>
      </c>
      <c r="H37" s="31" t="s">
        <v>513</v>
      </c>
      <c r="I37" s="31" t="s">
        <v>514</v>
      </c>
      <c r="J37" s="32" t="s">
        <v>319</v>
      </c>
      <c r="K37" s="31" t="s">
        <v>320</v>
      </c>
      <c r="L37" s="32" t="s">
        <v>55</v>
      </c>
      <c r="M37" s="32" t="s">
        <v>55</v>
      </c>
      <c r="N37" s="32" t="s">
        <v>515</v>
      </c>
      <c r="O37" s="30" t="s">
        <v>490</v>
      </c>
      <c r="P37" s="30" t="s">
        <v>84</v>
      </c>
      <c r="Q37" s="30" t="s">
        <v>85</v>
      </c>
      <c r="R37" s="30" t="s">
        <v>516</v>
      </c>
      <c r="S37" s="33" t="s">
        <v>66</v>
      </c>
      <c r="T37" s="42">
        <v>20265000</v>
      </c>
      <c r="U37" s="30" t="s">
        <v>517</v>
      </c>
      <c r="V37" s="30" t="s">
        <v>542</v>
      </c>
      <c r="W37" s="30" t="s">
        <v>542</v>
      </c>
      <c r="X37" s="30" t="s">
        <v>69</v>
      </c>
      <c r="Y37" s="30" t="s">
        <v>70</v>
      </c>
      <c r="Z37" s="30" t="s">
        <v>517</v>
      </c>
      <c r="AA37" s="30" t="s">
        <v>519</v>
      </c>
      <c r="AB37" s="30" t="s">
        <v>520</v>
      </c>
      <c r="AC37" s="30" t="s">
        <v>521</v>
      </c>
      <c r="AD37" s="46">
        <v>130680</v>
      </c>
      <c r="AE37" s="46">
        <v>84000</v>
      </c>
      <c r="AF37" s="47">
        <v>90720</v>
      </c>
      <c r="AG37" s="48">
        <v>16120</v>
      </c>
      <c r="AH37" s="57" t="s">
        <v>543</v>
      </c>
      <c r="AI37" s="39"/>
      <c r="AK37" s="38">
        <v>42186</v>
      </c>
      <c r="AL37" s="39">
        <v>365</v>
      </c>
      <c r="AM37" s="40">
        <f t="shared" si="0"/>
        <v>-130</v>
      </c>
      <c r="AN37" s="22">
        <f t="shared" si="1"/>
        <v>-130</v>
      </c>
      <c r="AO37" s="22">
        <f t="shared" si="2"/>
        <v>0</v>
      </c>
      <c r="AP37" s="41">
        <f t="shared" si="3"/>
        <v>0</v>
      </c>
    </row>
    <row r="38" spans="1:42" ht="13.5">
      <c r="A38" s="58" t="s">
        <v>74</v>
      </c>
      <c r="B38" s="59" t="s">
        <v>75</v>
      </c>
      <c r="C38" s="59" t="s">
        <v>76</v>
      </c>
      <c r="D38" s="60" t="s">
        <v>510</v>
      </c>
      <c r="E38" s="61" t="s">
        <v>511</v>
      </c>
      <c r="F38" s="61" t="s">
        <v>55</v>
      </c>
      <c r="G38" s="61" t="s">
        <v>512</v>
      </c>
      <c r="H38" s="61" t="s">
        <v>513</v>
      </c>
      <c r="I38" s="61" t="s">
        <v>514</v>
      </c>
      <c r="J38" s="62" t="s">
        <v>319</v>
      </c>
      <c r="K38" s="61" t="s">
        <v>320</v>
      </c>
      <c r="L38" s="62" t="s">
        <v>55</v>
      </c>
      <c r="M38" s="62" t="s">
        <v>55</v>
      </c>
      <c r="N38" s="62" t="s">
        <v>515</v>
      </c>
      <c r="O38" s="60" t="s">
        <v>490</v>
      </c>
      <c r="P38" s="60" t="s">
        <v>84</v>
      </c>
      <c r="Q38" s="60" t="s">
        <v>85</v>
      </c>
      <c r="R38" s="60" t="s">
        <v>516</v>
      </c>
      <c r="S38" s="63" t="s">
        <v>66</v>
      </c>
      <c r="T38" s="64">
        <v>20265000</v>
      </c>
      <c r="U38" s="60" t="s">
        <v>517</v>
      </c>
      <c r="V38" s="60" t="s">
        <v>518</v>
      </c>
      <c r="W38" s="60" t="s">
        <v>518</v>
      </c>
      <c r="X38" s="60" t="s">
        <v>69</v>
      </c>
      <c r="Y38" s="60" t="s">
        <v>70</v>
      </c>
      <c r="Z38" s="60" t="s">
        <v>517</v>
      </c>
      <c r="AA38" s="60" t="s">
        <v>519</v>
      </c>
      <c r="AB38" s="60" t="s">
        <v>520</v>
      </c>
      <c r="AC38" s="60" t="s">
        <v>521</v>
      </c>
      <c r="AD38" s="65">
        <v>-130680</v>
      </c>
      <c r="AE38" s="65">
        <v>-84000</v>
      </c>
      <c r="AF38" s="66">
        <v>-90720</v>
      </c>
      <c r="AG38" s="67">
        <v>-16120</v>
      </c>
      <c r="AH38" s="68" t="s">
        <v>544</v>
      </c>
      <c r="AI38" s="69"/>
      <c r="AK38" s="38">
        <v>42186</v>
      </c>
      <c r="AL38" s="39">
        <v>365</v>
      </c>
      <c r="AM38" s="40">
        <f t="shared" si="0"/>
        <v>-130</v>
      </c>
      <c r="AN38" s="22">
        <f t="shared" si="1"/>
        <v>-130</v>
      </c>
      <c r="AO38" s="22">
        <f t="shared" si="2"/>
        <v>0</v>
      </c>
      <c r="AP38" s="41">
        <f t="shared" si="3"/>
        <v>0</v>
      </c>
    </row>
    <row r="39" spans="1:42" ht="13.5">
      <c r="A39" s="28" t="s">
        <v>545</v>
      </c>
      <c r="B39" s="29" t="s">
        <v>546</v>
      </c>
      <c r="C39" s="29" t="s">
        <v>547</v>
      </c>
      <c r="D39" s="30" t="s">
        <v>548</v>
      </c>
      <c r="E39" s="31" t="s">
        <v>549</v>
      </c>
      <c r="F39" s="31" t="s">
        <v>55</v>
      </c>
      <c r="G39" s="31" t="s">
        <v>550</v>
      </c>
      <c r="H39" s="31" t="s">
        <v>551</v>
      </c>
      <c r="I39" s="31" t="s">
        <v>552</v>
      </c>
      <c r="J39" s="32" t="s">
        <v>319</v>
      </c>
      <c r="K39" s="31" t="s">
        <v>320</v>
      </c>
      <c r="L39" s="32" t="s">
        <v>55</v>
      </c>
      <c r="M39" s="32" t="s">
        <v>55</v>
      </c>
      <c r="N39" s="32" t="s">
        <v>553</v>
      </c>
      <c r="O39" s="30" t="s">
        <v>117</v>
      </c>
      <c r="P39" s="30" t="s">
        <v>101</v>
      </c>
      <c r="Q39" s="30" t="s">
        <v>417</v>
      </c>
      <c r="R39" s="30" t="s">
        <v>554</v>
      </c>
      <c r="S39" s="33" t="s">
        <v>66</v>
      </c>
      <c r="T39" s="42">
        <v>20657000</v>
      </c>
      <c r="U39" s="30" t="s">
        <v>555</v>
      </c>
      <c r="V39" s="30" t="s">
        <v>555</v>
      </c>
      <c r="W39" s="30" t="s">
        <v>555</v>
      </c>
      <c r="X39" s="30" t="s">
        <v>69</v>
      </c>
      <c r="Y39" s="30" t="s">
        <v>70</v>
      </c>
      <c r="Z39" s="30" t="s">
        <v>555</v>
      </c>
      <c r="AA39" s="30" t="s">
        <v>556</v>
      </c>
      <c r="AB39" s="30" t="s">
        <v>557</v>
      </c>
      <c r="AC39" s="30" t="s">
        <v>558</v>
      </c>
      <c r="AD39" s="46">
        <v>130680</v>
      </c>
      <c r="AE39" s="46">
        <v>84000</v>
      </c>
      <c r="AF39" s="47">
        <v>90720</v>
      </c>
      <c r="AG39" s="48">
        <v>16120</v>
      </c>
      <c r="AK39" s="38">
        <v>42217</v>
      </c>
      <c r="AL39" s="39">
        <v>365</v>
      </c>
      <c r="AM39" s="40">
        <f t="shared" si="0"/>
        <v>-180</v>
      </c>
      <c r="AN39" s="22">
        <f t="shared" si="1"/>
        <v>-180</v>
      </c>
      <c r="AO39" s="22">
        <f t="shared" si="2"/>
        <v>0</v>
      </c>
      <c r="AP39" s="41">
        <f t="shared" si="3"/>
        <v>0</v>
      </c>
    </row>
    <row r="40" spans="1:42" ht="13.5">
      <c r="A40" s="28" t="s">
        <v>74</v>
      </c>
      <c r="B40" s="29" t="s">
        <v>75</v>
      </c>
      <c r="C40" s="29" t="s">
        <v>76</v>
      </c>
      <c r="D40" s="30" t="s">
        <v>559</v>
      </c>
      <c r="E40" s="31" t="s">
        <v>560</v>
      </c>
      <c r="F40" s="31" t="s">
        <v>55</v>
      </c>
      <c r="G40" s="31" t="s">
        <v>561</v>
      </c>
      <c r="H40" s="31" t="s">
        <v>562</v>
      </c>
      <c r="I40" s="31" t="s">
        <v>563</v>
      </c>
      <c r="J40" s="32" t="s">
        <v>59</v>
      </c>
      <c r="K40" s="31" t="s">
        <v>60</v>
      </c>
      <c r="L40" s="32" t="s">
        <v>55</v>
      </c>
      <c r="M40" s="32" t="s">
        <v>55</v>
      </c>
      <c r="N40" s="32" t="s">
        <v>564</v>
      </c>
      <c r="O40" s="30" t="s">
        <v>429</v>
      </c>
      <c r="P40" s="30" t="s">
        <v>430</v>
      </c>
      <c r="Q40" s="30" t="s">
        <v>64</v>
      </c>
      <c r="R40" s="30" t="s">
        <v>565</v>
      </c>
      <c r="S40" s="33" t="s">
        <v>66</v>
      </c>
      <c r="T40" s="42">
        <v>5810000</v>
      </c>
      <c r="U40" s="30" t="s">
        <v>566</v>
      </c>
      <c r="V40" s="30" t="s">
        <v>555</v>
      </c>
      <c r="W40" s="30" t="s">
        <v>555</v>
      </c>
      <c r="X40" s="30" t="s">
        <v>69</v>
      </c>
      <c r="Y40" s="30" t="s">
        <v>70</v>
      </c>
      <c r="Z40" s="30" t="s">
        <v>566</v>
      </c>
      <c r="AA40" s="30" t="s">
        <v>567</v>
      </c>
      <c r="AB40" s="30" t="s">
        <v>568</v>
      </c>
      <c r="AC40" s="30" t="s">
        <v>569</v>
      </c>
      <c r="AD40" s="46">
        <v>38220</v>
      </c>
      <c r="AE40" s="46">
        <v>21000</v>
      </c>
      <c r="AF40" s="47">
        <v>22680</v>
      </c>
      <c r="AG40" s="48">
        <v>6059</v>
      </c>
      <c r="AK40" s="38">
        <v>42217</v>
      </c>
      <c r="AL40" s="39">
        <v>365</v>
      </c>
      <c r="AM40" s="40">
        <f t="shared" si="0"/>
        <v>-178</v>
      </c>
      <c r="AN40" s="22">
        <f t="shared" si="1"/>
        <v>-178</v>
      </c>
      <c r="AO40" s="22">
        <f t="shared" si="2"/>
        <v>0</v>
      </c>
      <c r="AP40" s="41">
        <f t="shared" si="3"/>
        <v>0</v>
      </c>
    </row>
    <row r="41" spans="1:42" ht="13.5">
      <c r="A41" s="28" t="s">
        <v>74</v>
      </c>
      <c r="B41" s="29" t="s">
        <v>75</v>
      </c>
      <c r="C41" s="29" t="s">
        <v>76</v>
      </c>
      <c r="D41" s="30" t="s">
        <v>570</v>
      </c>
      <c r="E41" s="31" t="s">
        <v>571</v>
      </c>
      <c r="F41" s="31" t="s">
        <v>55</v>
      </c>
      <c r="G41" s="31" t="s">
        <v>572</v>
      </c>
      <c r="H41" s="31" t="s">
        <v>573</v>
      </c>
      <c r="I41" s="31" t="s">
        <v>574</v>
      </c>
      <c r="J41" s="32" t="s">
        <v>59</v>
      </c>
      <c r="K41" s="31" t="s">
        <v>60</v>
      </c>
      <c r="L41" s="32" t="s">
        <v>55</v>
      </c>
      <c r="M41" s="32" t="s">
        <v>55</v>
      </c>
      <c r="N41" s="32" t="s">
        <v>575</v>
      </c>
      <c r="O41" s="30" t="s">
        <v>576</v>
      </c>
      <c r="P41" s="30" t="s">
        <v>430</v>
      </c>
      <c r="Q41" s="30" t="s">
        <v>64</v>
      </c>
      <c r="R41" s="30" t="s">
        <v>577</v>
      </c>
      <c r="S41" s="33" t="s">
        <v>66</v>
      </c>
      <c r="T41" s="42">
        <v>6143000</v>
      </c>
      <c r="U41" s="30" t="s">
        <v>578</v>
      </c>
      <c r="V41" s="30" t="s">
        <v>579</v>
      </c>
      <c r="W41" s="30" t="s">
        <v>579</v>
      </c>
      <c r="X41" s="30" t="s">
        <v>69</v>
      </c>
      <c r="Y41" s="30" t="s">
        <v>70</v>
      </c>
      <c r="Z41" s="30" t="s">
        <v>578</v>
      </c>
      <c r="AA41" s="30" t="s">
        <v>580</v>
      </c>
      <c r="AB41" s="30" t="s">
        <v>581</v>
      </c>
      <c r="AC41" s="30" t="s">
        <v>582</v>
      </c>
      <c r="AD41" s="46">
        <v>38220</v>
      </c>
      <c r="AE41" s="46">
        <v>21000</v>
      </c>
      <c r="AF41" s="47">
        <v>22680</v>
      </c>
      <c r="AG41" s="48">
        <v>6059</v>
      </c>
      <c r="AK41" s="38">
        <v>42248</v>
      </c>
      <c r="AL41" s="39">
        <v>365</v>
      </c>
      <c r="AM41" s="40">
        <f t="shared" si="0"/>
        <v>-220</v>
      </c>
      <c r="AN41" s="22">
        <f t="shared" si="1"/>
        <v>-220</v>
      </c>
      <c r="AO41" s="22">
        <f t="shared" si="2"/>
        <v>0</v>
      </c>
      <c r="AP41" s="41">
        <f t="shared" si="3"/>
        <v>0</v>
      </c>
    </row>
    <row r="42" spans="1:42" ht="13.5">
      <c r="A42" s="28" t="s">
        <v>377</v>
      </c>
      <c r="B42" s="29" t="s">
        <v>378</v>
      </c>
      <c r="C42" s="29" t="s">
        <v>583</v>
      </c>
      <c r="D42" s="30" t="s">
        <v>584</v>
      </c>
      <c r="E42" s="31" t="s">
        <v>585</v>
      </c>
      <c r="F42" s="31" t="s">
        <v>55</v>
      </c>
      <c r="G42" s="31" t="s">
        <v>586</v>
      </c>
      <c r="H42" s="31" t="s">
        <v>587</v>
      </c>
      <c r="I42" s="31" t="s">
        <v>55</v>
      </c>
      <c r="J42" s="32" t="s">
        <v>59</v>
      </c>
      <c r="K42" s="31" t="s">
        <v>60</v>
      </c>
      <c r="L42" s="32" t="s">
        <v>156</v>
      </c>
      <c r="M42" s="32" t="s">
        <v>588</v>
      </c>
      <c r="N42" s="32" t="s">
        <v>589</v>
      </c>
      <c r="O42" s="30" t="s">
        <v>83</v>
      </c>
      <c r="P42" s="30" t="s">
        <v>160</v>
      </c>
      <c r="Q42" s="30" t="s">
        <v>102</v>
      </c>
      <c r="R42" s="30" t="s">
        <v>590</v>
      </c>
      <c r="S42" s="33" t="s">
        <v>66</v>
      </c>
      <c r="T42" s="42">
        <v>5460000</v>
      </c>
      <c r="U42" s="30" t="s">
        <v>591</v>
      </c>
      <c r="V42" s="30" t="s">
        <v>592</v>
      </c>
      <c r="W42" s="30" t="s">
        <v>593</v>
      </c>
      <c r="X42" s="30" t="s">
        <v>69</v>
      </c>
      <c r="Y42" s="30" t="s">
        <v>70</v>
      </c>
      <c r="Z42" s="30" t="s">
        <v>591</v>
      </c>
      <c r="AA42" s="30" t="s">
        <v>594</v>
      </c>
      <c r="AB42" s="30" t="s">
        <v>595</v>
      </c>
      <c r="AC42" s="30" t="s">
        <v>596</v>
      </c>
      <c r="AD42" s="46">
        <v>38220</v>
      </c>
      <c r="AE42" s="46">
        <v>21000</v>
      </c>
      <c r="AF42" s="47">
        <v>22680</v>
      </c>
      <c r="AG42" s="48">
        <v>6059</v>
      </c>
      <c r="AK42" s="38">
        <v>42278</v>
      </c>
      <c r="AL42" s="39">
        <v>365</v>
      </c>
      <c r="AM42" s="40">
        <f t="shared" si="0"/>
        <v>-257</v>
      </c>
      <c r="AN42" s="22">
        <f t="shared" si="1"/>
        <v>-257</v>
      </c>
      <c r="AO42" s="22">
        <f t="shared" si="2"/>
        <v>0</v>
      </c>
      <c r="AP42" s="41">
        <f t="shared" si="3"/>
        <v>0</v>
      </c>
    </row>
    <row r="43" spans="1:42" ht="13.5">
      <c r="A43" s="28" t="s">
        <v>597</v>
      </c>
      <c r="B43" s="29" t="s">
        <v>598</v>
      </c>
      <c r="C43" s="29" t="s">
        <v>599</v>
      </c>
      <c r="D43" s="30" t="s">
        <v>600</v>
      </c>
      <c r="E43" s="31" t="s">
        <v>601</v>
      </c>
      <c r="F43" s="31" t="s">
        <v>55</v>
      </c>
      <c r="G43" s="31" t="s">
        <v>602</v>
      </c>
      <c r="H43" s="31" t="s">
        <v>603</v>
      </c>
      <c r="I43" s="31" t="s">
        <v>604</v>
      </c>
      <c r="J43" s="32" t="s">
        <v>319</v>
      </c>
      <c r="K43" s="31" t="s">
        <v>320</v>
      </c>
      <c r="L43" s="32" t="s">
        <v>55</v>
      </c>
      <c r="M43" s="32" t="s">
        <v>55</v>
      </c>
      <c r="N43" s="32" t="s">
        <v>605</v>
      </c>
      <c r="O43" s="30" t="s">
        <v>140</v>
      </c>
      <c r="P43" s="30" t="s">
        <v>606</v>
      </c>
      <c r="Q43" s="30" t="s">
        <v>118</v>
      </c>
      <c r="R43" s="30" t="s">
        <v>607</v>
      </c>
      <c r="S43" s="33" t="s">
        <v>66</v>
      </c>
      <c r="T43" s="42">
        <v>20657000</v>
      </c>
      <c r="U43" s="30" t="s">
        <v>608</v>
      </c>
      <c r="V43" s="30" t="s">
        <v>608</v>
      </c>
      <c r="W43" s="30" t="s">
        <v>608</v>
      </c>
      <c r="X43" s="30" t="s">
        <v>69</v>
      </c>
      <c r="Y43" s="30" t="s">
        <v>70</v>
      </c>
      <c r="Z43" s="30" t="s">
        <v>608</v>
      </c>
      <c r="AA43" s="30" t="s">
        <v>310</v>
      </c>
      <c r="AB43" s="30" t="s">
        <v>609</v>
      </c>
      <c r="AC43" s="30" t="s">
        <v>610</v>
      </c>
      <c r="AD43" s="46">
        <v>130680</v>
      </c>
      <c r="AE43" s="46">
        <v>84000</v>
      </c>
      <c r="AF43" s="47">
        <v>90720</v>
      </c>
      <c r="AG43" s="48">
        <v>16120</v>
      </c>
      <c r="AK43" s="38">
        <v>42278</v>
      </c>
      <c r="AL43" s="39">
        <v>365</v>
      </c>
      <c r="AM43" s="40">
        <f t="shared" si="0"/>
        <v>-264</v>
      </c>
      <c r="AN43" s="22">
        <f t="shared" si="1"/>
        <v>-264</v>
      </c>
      <c r="AO43" s="22">
        <f t="shared" si="2"/>
        <v>0</v>
      </c>
      <c r="AP43" s="41">
        <f t="shared" si="3"/>
        <v>0</v>
      </c>
    </row>
    <row r="44" spans="1:42" ht="13.5">
      <c r="A44" s="49" t="s">
        <v>361</v>
      </c>
      <c r="B44" s="50" t="s">
        <v>362</v>
      </c>
      <c r="C44" s="50" t="s">
        <v>363</v>
      </c>
      <c r="D44" s="51" t="s">
        <v>611</v>
      </c>
      <c r="E44" s="52" t="s">
        <v>612</v>
      </c>
      <c r="F44" s="52" t="s">
        <v>55</v>
      </c>
      <c r="G44" s="52" t="s">
        <v>613</v>
      </c>
      <c r="H44" s="52" t="s">
        <v>614</v>
      </c>
      <c r="I44" s="52" t="s">
        <v>615</v>
      </c>
      <c r="J44" s="53" t="s">
        <v>59</v>
      </c>
      <c r="K44" s="52" t="s">
        <v>60</v>
      </c>
      <c r="L44" s="53" t="s">
        <v>55</v>
      </c>
      <c r="M44" s="53" t="s">
        <v>55</v>
      </c>
      <c r="N44" s="53" t="s">
        <v>616</v>
      </c>
      <c r="O44" s="51" t="s">
        <v>370</v>
      </c>
      <c r="P44" s="51" t="s">
        <v>212</v>
      </c>
      <c r="Q44" s="51" t="s">
        <v>85</v>
      </c>
      <c r="R44" s="51" t="s">
        <v>617</v>
      </c>
      <c r="S44" s="33" t="s">
        <v>66</v>
      </c>
      <c r="T44" s="54">
        <v>5740000</v>
      </c>
      <c r="U44" s="51" t="s">
        <v>618</v>
      </c>
      <c r="V44" s="51" t="s">
        <v>619</v>
      </c>
      <c r="W44" s="51" t="s">
        <v>619</v>
      </c>
      <c r="X44" s="51" t="s">
        <v>69</v>
      </c>
      <c r="Y44" s="51" t="s">
        <v>70</v>
      </c>
      <c r="Z44" s="51" t="s">
        <v>618</v>
      </c>
      <c r="AA44" s="51" t="s">
        <v>620</v>
      </c>
      <c r="AB44" s="51" t="s">
        <v>621</v>
      </c>
      <c r="AC44" s="51" t="s">
        <v>622</v>
      </c>
      <c r="AD44" s="55">
        <v>38220</v>
      </c>
      <c r="AE44" s="55">
        <v>21000</v>
      </c>
      <c r="AF44" s="56">
        <v>22680</v>
      </c>
      <c r="AG44" s="48">
        <v>6059</v>
      </c>
      <c r="AK44" s="38">
        <v>42309</v>
      </c>
      <c r="AL44" s="39">
        <v>365</v>
      </c>
      <c r="AM44" s="40">
        <f t="shared" si="0"/>
        <v>-262</v>
      </c>
      <c r="AN44" s="22">
        <f t="shared" si="1"/>
        <v>-262</v>
      </c>
      <c r="AO44" s="22">
        <f t="shared" si="2"/>
        <v>0</v>
      </c>
      <c r="AP44" s="41">
        <f t="shared" si="3"/>
        <v>0</v>
      </c>
    </row>
    <row r="45" spans="1:42" ht="13.5">
      <c r="A45" s="28" t="s">
        <v>623</v>
      </c>
      <c r="B45" s="29" t="s">
        <v>624</v>
      </c>
      <c r="C45" s="29" t="s">
        <v>625</v>
      </c>
      <c r="D45" s="30" t="s">
        <v>626</v>
      </c>
      <c r="E45" s="31" t="s">
        <v>627</v>
      </c>
      <c r="F45" s="31" t="s">
        <v>55</v>
      </c>
      <c r="G45" s="31" t="s">
        <v>628</v>
      </c>
      <c r="H45" s="31" t="s">
        <v>629</v>
      </c>
      <c r="I45" s="31" t="s">
        <v>630</v>
      </c>
      <c r="J45" s="32" t="s">
        <v>59</v>
      </c>
      <c r="K45" s="31" t="s">
        <v>60</v>
      </c>
      <c r="L45" s="32" t="s">
        <v>55</v>
      </c>
      <c r="M45" s="32" t="s">
        <v>55</v>
      </c>
      <c r="N45" s="32" t="s">
        <v>631</v>
      </c>
      <c r="O45" s="30" t="s">
        <v>632</v>
      </c>
      <c r="P45" s="30" t="s">
        <v>336</v>
      </c>
      <c r="Q45" s="30" t="s">
        <v>102</v>
      </c>
      <c r="R45" s="30" t="s">
        <v>633</v>
      </c>
      <c r="S45" s="33" t="s">
        <v>66</v>
      </c>
      <c r="T45" s="42">
        <v>5851000</v>
      </c>
      <c r="U45" s="30" t="s">
        <v>634</v>
      </c>
      <c r="V45" s="30" t="s">
        <v>634</v>
      </c>
      <c r="W45" s="30" t="s">
        <v>634</v>
      </c>
      <c r="X45" s="30" t="s">
        <v>69</v>
      </c>
      <c r="Y45" s="30" t="s">
        <v>70</v>
      </c>
      <c r="Z45" s="30" t="s">
        <v>634</v>
      </c>
      <c r="AA45" s="30" t="s">
        <v>421</v>
      </c>
      <c r="AB45" s="30" t="s">
        <v>342</v>
      </c>
      <c r="AC45" s="30" t="s">
        <v>635</v>
      </c>
      <c r="AD45" s="46">
        <v>38220</v>
      </c>
      <c r="AE45" s="46">
        <v>21000</v>
      </c>
      <c r="AF45" s="47">
        <v>22680</v>
      </c>
      <c r="AG45" s="48">
        <v>6059</v>
      </c>
      <c r="AK45" s="38">
        <v>42339</v>
      </c>
      <c r="AL45" s="39">
        <v>365</v>
      </c>
      <c r="AM45" s="40">
        <f t="shared" si="0"/>
        <v>-318</v>
      </c>
      <c r="AN45" s="22">
        <f t="shared" si="1"/>
        <v>-318</v>
      </c>
      <c r="AO45" s="22">
        <f t="shared" si="2"/>
        <v>0</v>
      </c>
      <c r="AP45" s="41">
        <f t="shared" si="3"/>
        <v>0</v>
      </c>
    </row>
    <row r="46" spans="1:42" ht="13.5">
      <c r="A46" s="28" t="s">
        <v>636</v>
      </c>
      <c r="B46" s="29" t="s">
        <v>637</v>
      </c>
      <c r="C46" s="29" t="s">
        <v>638</v>
      </c>
      <c r="D46" s="30" t="s">
        <v>639</v>
      </c>
      <c r="E46" s="31" t="s">
        <v>640</v>
      </c>
      <c r="F46" s="31" t="s">
        <v>55</v>
      </c>
      <c r="G46" s="31" t="s">
        <v>641</v>
      </c>
      <c r="H46" s="31" t="s">
        <v>642</v>
      </c>
      <c r="I46" s="31" t="s">
        <v>643</v>
      </c>
      <c r="J46" s="32" t="s">
        <v>59</v>
      </c>
      <c r="K46" s="31" t="s">
        <v>60</v>
      </c>
      <c r="L46" s="32" t="s">
        <v>55</v>
      </c>
      <c r="M46" s="32" t="s">
        <v>55</v>
      </c>
      <c r="N46" s="32" t="s">
        <v>644</v>
      </c>
      <c r="O46" s="30" t="s">
        <v>645</v>
      </c>
      <c r="P46" s="30" t="s">
        <v>353</v>
      </c>
      <c r="Q46" s="30" t="s">
        <v>118</v>
      </c>
      <c r="R46" s="30" t="s">
        <v>646</v>
      </c>
      <c r="S46" s="33" t="s">
        <v>66</v>
      </c>
      <c r="T46" s="42">
        <v>6073000</v>
      </c>
      <c r="U46" s="30" t="s">
        <v>647</v>
      </c>
      <c r="V46" s="30" t="s">
        <v>647</v>
      </c>
      <c r="W46" s="30" t="s">
        <v>647</v>
      </c>
      <c r="X46" s="30" t="s">
        <v>69</v>
      </c>
      <c r="Y46" s="30" t="s">
        <v>70</v>
      </c>
      <c r="Z46" s="30" t="s">
        <v>647</v>
      </c>
      <c r="AA46" s="30" t="s">
        <v>342</v>
      </c>
      <c r="AB46" s="30" t="s">
        <v>648</v>
      </c>
      <c r="AC46" s="30" t="s">
        <v>649</v>
      </c>
      <c r="AD46" s="46">
        <v>38220</v>
      </c>
      <c r="AE46" s="46">
        <v>21000</v>
      </c>
      <c r="AF46" s="47">
        <v>22680</v>
      </c>
      <c r="AG46" s="48">
        <v>6059</v>
      </c>
      <c r="AK46" s="38">
        <v>42339</v>
      </c>
      <c r="AL46" s="39">
        <v>365</v>
      </c>
      <c r="AM46" s="40">
        <f t="shared" si="0"/>
        <v>-319</v>
      </c>
      <c r="AN46" s="22">
        <f t="shared" si="1"/>
        <v>-319</v>
      </c>
      <c r="AO46" s="22">
        <f t="shared" si="2"/>
        <v>0</v>
      </c>
      <c r="AP46" s="41">
        <f t="shared" si="3"/>
        <v>0</v>
      </c>
    </row>
    <row r="47" spans="1:42" ht="13.5">
      <c r="A47" s="28" t="s">
        <v>361</v>
      </c>
      <c r="B47" s="29" t="s">
        <v>362</v>
      </c>
      <c r="C47" s="29" t="s">
        <v>363</v>
      </c>
      <c r="D47" s="30" t="s">
        <v>650</v>
      </c>
      <c r="E47" s="31" t="s">
        <v>651</v>
      </c>
      <c r="F47" s="31" t="s">
        <v>55</v>
      </c>
      <c r="G47" s="31" t="s">
        <v>652</v>
      </c>
      <c r="H47" s="31" t="s">
        <v>653</v>
      </c>
      <c r="I47" s="31" t="s">
        <v>654</v>
      </c>
      <c r="J47" s="32" t="s">
        <v>59</v>
      </c>
      <c r="K47" s="31" t="s">
        <v>655</v>
      </c>
      <c r="L47" s="32" t="s">
        <v>55</v>
      </c>
      <c r="M47" s="32" t="s">
        <v>55</v>
      </c>
      <c r="N47" s="32" t="s">
        <v>656</v>
      </c>
      <c r="O47" s="30" t="s">
        <v>370</v>
      </c>
      <c r="P47" s="30" t="s">
        <v>657</v>
      </c>
      <c r="Q47" s="30" t="s">
        <v>256</v>
      </c>
      <c r="R47" s="30" t="s">
        <v>658</v>
      </c>
      <c r="S47" s="33" t="s">
        <v>66</v>
      </c>
      <c r="T47" s="42">
        <v>5526000</v>
      </c>
      <c r="U47" s="30" t="s">
        <v>659</v>
      </c>
      <c r="V47" s="30" t="s">
        <v>659</v>
      </c>
      <c r="W47" s="30" t="s">
        <v>659</v>
      </c>
      <c r="X47" s="30" t="s">
        <v>69</v>
      </c>
      <c r="Y47" s="30" t="s">
        <v>70</v>
      </c>
      <c r="Z47" s="30" t="s">
        <v>659</v>
      </c>
      <c r="AA47" s="30" t="s">
        <v>660</v>
      </c>
      <c r="AB47" s="30" t="s">
        <v>661</v>
      </c>
      <c r="AC47" s="30" t="s">
        <v>662</v>
      </c>
      <c r="AD47" s="46">
        <v>38220</v>
      </c>
      <c r="AE47" s="46">
        <v>21000</v>
      </c>
      <c r="AF47" s="47">
        <v>22680</v>
      </c>
      <c r="AG47" s="48">
        <v>6059</v>
      </c>
      <c r="AK47" s="38">
        <v>42339</v>
      </c>
      <c r="AL47" s="39">
        <v>365</v>
      </c>
      <c r="AM47" s="40">
        <f t="shared" si="0"/>
        <v>-302</v>
      </c>
      <c r="AN47" s="22">
        <f t="shared" si="1"/>
        <v>-302</v>
      </c>
      <c r="AO47" s="22">
        <f t="shared" si="2"/>
        <v>0</v>
      </c>
      <c r="AP47" s="41">
        <f t="shared" si="3"/>
        <v>0</v>
      </c>
    </row>
    <row r="48" spans="1:42" ht="13.5">
      <c r="A48" s="28" t="s">
        <v>361</v>
      </c>
      <c r="B48" s="29" t="s">
        <v>362</v>
      </c>
      <c r="C48" s="29" t="s">
        <v>363</v>
      </c>
      <c r="D48" s="30" t="s">
        <v>663</v>
      </c>
      <c r="E48" s="31" t="s">
        <v>664</v>
      </c>
      <c r="F48" s="31" t="s">
        <v>55</v>
      </c>
      <c r="G48" s="31" t="s">
        <v>665</v>
      </c>
      <c r="H48" s="31" t="s">
        <v>666</v>
      </c>
      <c r="I48" s="31" t="s">
        <v>667</v>
      </c>
      <c r="J48" s="32" t="s">
        <v>59</v>
      </c>
      <c r="K48" s="31" t="s">
        <v>655</v>
      </c>
      <c r="L48" s="32" t="s">
        <v>55</v>
      </c>
      <c r="M48" s="32" t="s">
        <v>55</v>
      </c>
      <c r="N48" s="32" t="s">
        <v>668</v>
      </c>
      <c r="O48" s="30" t="s">
        <v>370</v>
      </c>
      <c r="P48" s="30" t="s">
        <v>84</v>
      </c>
      <c r="Q48" s="30" t="s">
        <v>64</v>
      </c>
      <c r="R48" s="30" t="s">
        <v>669</v>
      </c>
      <c r="S48" s="33" t="s">
        <v>66</v>
      </c>
      <c r="T48" s="42">
        <v>5270000</v>
      </c>
      <c r="U48" s="30" t="s">
        <v>659</v>
      </c>
      <c r="V48" s="30" t="s">
        <v>659</v>
      </c>
      <c r="W48" s="30" t="s">
        <v>659</v>
      </c>
      <c r="X48" s="30" t="s">
        <v>69</v>
      </c>
      <c r="Y48" s="30" t="s">
        <v>70</v>
      </c>
      <c r="Z48" s="30" t="s">
        <v>659</v>
      </c>
      <c r="AA48" s="30" t="s">
        <v>660</v>
      </c>
      <c r="AB48" s="30" t="s">
        <v>661</v>
      </c>
      <c r="AC48" s="30" t="s">
        <v>662</v>
      </c>
      <c r="AD48" s="46">
        <v>38220</v>
      </c>
      <c r="AE48" s="46">
        <v>21000</v>
      </c>
      <c r="AF48" s="47">
        <v>22680</v>
      </c>
      <c r="AG48" s="48">
        <v>6059</v>
      </c>
      <c r="AK48" s="38">
        <v>42339</v>
      </c>
      <c r="AL48" s="39">
        <v>365</v>
      </c>
      <c r="AM48" s="40">
        <f t="shared" si="0"/>
        <v>-302</v>
      </c>
      <c r="AN48" s="22">
        <f t="shared" si="1"/>
        <v>-302</v>
      </c>
      <c r="AO48" s="22">
        <f t="shared" si="2"/>
        <v>0</v>
      </c>
      <c r="AP48" s="41">
        <f t="shared" si="3"/>
        <v>0</v>
      </c>
    </row>
    <row r="49" spans="1:42" ht="13.5">
      <c r="A49" s="28" t="s">
        <v>377</v>
      </c>
      <c r="B49" s="29" t="s">
        <v>378</v>
      </c>
      <c r="C49" s="29" t="s">
        <v>670</v>
      </c>
      <c r="D49" s="30" t="s">
        <v>671</v>
      </c>
      <c r="E49" s="31" t="s">
        <v>672</v>
      </c>
      <c r="F49" s="31" t="s">
        <v>55</v>
      </c>
      <c r="G49" s="31" t="s">
        <v>673</v>
      </c>
      <c r="H49" s="31" t="s">
        <v>674</v>
      </c>
      <c r="I49" s="31" t="s">
        <v>675</v>
      </c>
      <c r="J49" s="32" t="s">
        <v>59</v>
      </c>
      <c r="K49" s="31" t="s">
        <v>655</v>
      </c>
      <c r="L49" s="32" t="s">
        <v>55</v>
      </c>
      <c r="M49" s="32" t="s">
        <v>55</v>
      </c>
      <c r="N49" s="32" t="s">
        <v>676</v>
      </c>
      <c r="O49" s="30" t="s">
        <v>117</v>
      </c>
      <c r="P49" s="30" t="s">
        <v>127</v>
      </c>
      <c r="Q49" s="30" t="s">
        <v>128</v>
      </c>
      <c r="R49" s="30" t="s">
        <v>677</v>
      </c>
      <c r="S49" s="33" t="s">
        <v>66</v>
      </c>
      <c r="T49" s="42">
        <v>5347000</v>
      </c>
      <c r="U49" s="30" t="s">
        <v>659</v>
      </c>
      <c r="V49" s="30" t="s">
        <v>659</v>
      </c>
      <c r="W49" s="30" t="s">
        <v>659</v>
      </c>
      <c r="X49" s="30" t="s">
        <v>69</v>
      </c>
      <c r="Y49" s="30" t="s">
        <v>70</v>
      </c>
      <c r="Z49" s="30" t="s">
        <v>659</v>
      </c>
      <c r="AA49" s="30" t="s">
        <v>660</v>
      </c>
      <c r="AB49" s="30" t="s">
        <v>661</v>
      </c>
      <c r="AC49" s="30" t="s">
        <v>662</v>
      </c>
      <c r="AD49" s="46">
        <v>38220</v>
      </c>
      <c r="AE49" s="46">
        <v>21000</v>
      </c>
      <c r="AF49" s="47">
        <v>22680</v>
      </c>
      <c r="AG49" s="48">
        <v>6059</v>
      </c>
      <c r="AK49" s="38">
        <v>42339</v>
      </c>
      <c r="AL49" s="39">
        <v>365</v>
      </c>
      <c r="AM49" s="40">
        <f t="shared" si="0"/>
        <v>-302</v>
      </c>
      <c r="AN49" s="22">
        <f t="shared" si="1"/>
        <v>-302</v>
      </c>
      <c r="AO49" s="22">
        <f t="shared" si="2"/>
        <v>0</v>
      </c>
      <c r="AP49" s="41">
        <f t="shared" si="3"/>
        <v>0</v>
      </c>
    </row>
    <row r="50" spans="1:42" ht="13.5">
      <c r="A50" s="28" t="s">
        <v>74</v>
      </c>
      <c r="B50" s="29" t="s">
        <v>75</v>
      </c>
      <c r="C50" s="29" t="s">
        <v>76</v>
      </c>
      <c r="D50" s="30" t="s">
        <v>678</v>
      </c>
      <c r="E50" s="31" t="s">
        <v>679</v>
      </c>
      <c r="F50" s="31" t="s">
        <v>55</v>
      </c>
      <c r="G50" s="31" t="s">
        <v>680</v>
      </c>
      <c r="H50" s="31" t="s">
        <v>681</v>
      </c>
      <c r="I50" s="31" t="s">
        <v>682</v>
      </c>
      <c r="J50" s="32" t="s">
        <v>319</v>
      </c>
      <c r="K50" s="31" t="s">
        <v>320</v>
      </c>
      <c r="L50" s="32" t="s">
        <v>55</v>
      </c>
      <c r="M50" s="32" t="s">
        <v>55</v>
      </c>
      <c r="N50" s="32" t="s">
        <v>683</v>
      </c>
      <c r="O50" s="30" t="s">
        <v>83</v>
      </c>
      <c r="P50" s="30" t="s">
        <v>160</v>
      </c>
      <c r="Q50" s="30" t="s">
        <v>102</v>
      </c>
      <c r="R50" s="30" t="s">
        <v>684</v>
      </c>
      <c r="S50" s="33" t="s">
        <v>66</v>
      </c>
      <c r="T50" s="42">
        <v>19701000</v>
      </c>
      <c r="U50" s="30" t="s">
        <v>685</v>
      </c>
      <c r="V50" s="30" t="s">
        <v>686</v>
      </c>
      <c r="W50" s="30" t="s">
        <v>686</v>
      </c>
      <c r="X50" s="30" t="s">
        <v>69</v>
      </c>
      <c r="Y50" s="30" t="s">
        <v>70</v>
      </c>
      <c r="Z50" s="30" t="s">
        <v>685</v>
      </c>
      <c r="AA50" s="30" t="s">
        <v>687</v>
      </c>
      <c r="AB50" s="30" t="s">
        <v>360</v>
      </c>
      <c r="AC50" s="30" t="s">
        <v>688</v>
      </c>
      <c r="AD50" s="46">
        <v>130680</v>
      </c>
      <c r="AE50" s="46">
        <v>84000</v>
      </c>
      <c r="AF50" s="47">
        <v>90720</v>
      </c>
      <c r="AG50" s="48">
        <v>16120</v>
      </c>
      <c r="AK50" s="38">
        <v>42339</v>
      </c>
      <c r="AL50" s="39">
        <v>365</v>
      </c>
      <c r="AM50" s="40">
        <f t="shared" si="0"/>
        <v>-297</v>
      </c>
      <c r="AN50" s="22">
        <f t="shared" si="1"/>
        <v>-297</v>
      </c>
      <c r="AO50" s="22">
        <f t="shared" si="2"/>
        <v>0</v>
      </c>
      <c r="AP50" s="41">
        <f t="shared" si="3"/>
        <v>0</v>
      </c>
    </row>
    <row r="51" spans="1:42" ht="13.5">
      <c r="A51" s="28" t="s">
        <v>74</v>
      </c>
      <c r="B51" s="29" t="s">
        <v>75</v>
      </c>
      <c r="C51" s="29" t="s">
        <v>541</v>
      </c>
      <c r="D51" s="30" t="s">
        <v>689</v>
      </c>
      <c r="E51" s="31" t="s">
        <v>690</v>
      </c>
      <c r="F51" s="31" t="s">
        <v>55</v>
      </c>
      <c r="G51" s="31" t="s">
        <v>691</v>
      </c>
      <c r="H51" s="31" t="s">
        <v>692</v>
      </c>
      <c r="I51" s="31" t="s">
        <v>693</v>
      </c>
      <c r="J51" s="32" t="s">
        <v>59</v>
      </c>
      <c r="K51" s="31" t="s">
        <v>60</v>
      </c>
      <c r="L51" s="32" t="s">
        <v>55</v>
      </c>
      <c r="M51" s="32" t="s">
        <v>55</v>
      </c>
      <c r="N51" s="32" t="s">
        <v>694</v>
      </c>
      <c r="O51" s="30" t="s">
        <v>695</v>
      </c>
      <c r="P51" s="30" t="s">
        <v>101</v>
      </c>
      <c r="Q51" s="30" t="s">
        <v>197</v>
      </c>
      <c r="R51" s="30" t="s">
        <v>696</v>
      </c>
      <c r="S51" s="33" t="s">
        <v>66</v>
      </c>
      <c r="T51" s="42">
        <v>6073000</v>
      </c>
      <c r="U51" s="30" t="s">
        <v>659</v>
      </c>
      <c r="V51" s="30" t="s">
        <v>659</v>
      </c>
      <c r="W51" s="30" t="s">
        <v>659</v>
      </c>
      <c r="X51" s="30" t="s">
        <v>69</v>
      </c>
      <c r="Y51" s="30" t="s">
        <v>70</v>
      </c>
      <c r="Z51" s="30" t="s">
        <v>659</v>
      </c>
      <c r="AA51" s="30" t="s">
        <v>660</v>
      </c>
      <c r="AB51" s="30" t="s">
        <v>661</v>
      </c>
      <c r="AC51" s="30" t="s">
        <v>662</v>
      </c>
      <c r="AD51" s="46">
        <v>38220</v>
      </c>
      <c r="AE51" s="46">
        <v>21000</v>
      </c>
      <c r="AF51" s="47">
        <v>22680</v>
      </c>
      <c r="AG51" s="48">
        <v>6059</v>
      </c>
      <c r="AK51" s="38">
        <v>42339</v>
      </c>
      <c r="AL51" s="39">
        <v>365</v>
      </c>
      <c r="AM51" s="40">
        <f t="shared" si="0"/>
        <v>-302</v>
      </c>
      <c r="AN51" s="22">
        <f t="shared" si="1"/>
        <v>-302</v>
      </c>
      <c r="AO51" s="22">
        <f t="shared" si="2"/>
        <v>0</v>
      </c>
      <c r="AP51" s="41">
        <f t="shared" si="3"/>
        <v>0</v>
      </c>
    </row>
    <row r="52" spans="1:42" ht="13.5">
      <c r="A52" s="28" t="s">
        <v>697</v>
      </c>
      <c r="B52" s="29" t="s">
        <v>698</v>
      </c>
      <c r="C52" s="29" t="s">
        <v>699</v>
      </c>
      <c r="D52" s="30" t="s">
        <v>700</v>
      </c>
      <c r="E52" s="31" t="s">
        <v>701</v>
      </c>
      <c r="F52" s="31" t="s">
        <v>55</v>
      </c>
      <c r="G52" s="31" t="s">
        <v>702</v>
      </c>
      <c r="H52" s="31" t="s">
        <v>703</v>
      </c>
      <c r="I52" s="31" t="s">
        <v>55</v>
      </c>
      <c r="J52" s="32" t="s">
        <v>59</v>
      </c>
      <c r="K52" s="31" t="s">
        <v>655</v>
      </c>
      <c r="L52" s="32" t="s">
        <v>55</v>
      </c>
      <c r="M52" s="32" t="s">
        <v>55</v>
      </c>
      <c r="N52" s="32" t="s">
        <v>704</v>
      </c>
      <c r="O52" s="30" t="s">
        <v>705</v>
      </c>
      <c r="P52" s="30" t="s">
        <v>268</v>
      </c>
      <c r="Q52" s="30" t="s">
        <v>706</v>
      </c>
      <c r="R52" s="30" t="s">
        <v>707</v>
      </c>
      <c r="S52" s="33" t="s">
        <v>66</v>
      </c>
      <c r="T52" s="42">
        <v>3357000</v>
      </c>
      <c r="U52" s="30" t="s">
        <v>708</v>
      </c>
      <c r="V52" s="30" t="s">
        <v>708</v>
      </c>
      <c r="W52" s="30" t="s">
        <v>708</v>
      </c>
      <c r="X52" s="30" t="s">
        <v>69</v>
      </c>
      <c r="Y52" s="30" t="s">
        <v>70</v>
      </c>
      <c r="Z52" s="30" t="s">
        <v>708</v>
      </c>
      <c r="AA52" s="30" t="s">
        <v>709</v>
      </c>
      <c r="AB52" s="30" t="s">
        <v>710</v>
      </c>
      <c r="AC52" s="30" t="s">
        <v>711</v>
      </c>
      <c r="AD52" s="46">
        <v>38220</v>
      </c>
      <c r="AE52" s="46">
        <v>21000</v>
      </c>
      <c r="AF52" s="47">
        <v>22680</v>
      </c>
      <c r="AG52" s="48">
        <v>6059</v>
      </c>
      <c r="AK52" s="38">
        <v>42339</v>
      </c>
      <c r="AL52" s="39">
        <v>365</v>
      </c>
      <c r="AM52" s="40">
        <f t="shared" si="0"/>
        <v>-327</v>
      </c>
      <c r="AN52" s="22">
        <f t="shared" si="1"/>
        <v>-327</v>
      </c>
      <c r="AO52" s="22">
        <f t="shared" si="2"/>
        <v>0</v>
      </c>
      <c r="AP52" s="41">
        <f t="shared" si="3"/>
        <v>0</v>
      </c>
    </row>
    <row r="53" spans="1:42" ht="13.5">
      <c r="A53" s="28" t="s">
        <v>108</v>
      </c>
      <c r="B53" s="29" t="s">
        <v>109</v>
      </c>
      <c r="C53" s="29" t="s">
        <v>712</v>
      </c>
      <c r="D53" s="30" t="s">
        <v>713</v>
      </c>
      <c r="E53" s="31" t="s">
        <v>714</v>
      </c>
      <c r="F53" s="31" t="s">
        <v>55</v>
      </c>
      <c r="G53" s="31" t="s">
        <v>715</v>
      </c>
      <c r="H53" s="31" t="s">
        <v>716</v>
      </c>
      <c r="I53" s="31" t="s">
        <v>717</v>
      </c>
      <c r="J53" s="32" t="s">
        <v>59</v>
      </c>
      <c r="K53" s="31" t="s">
        <v>655</v>
      </c>
      <c r="L53" s="32" t="s">
        <v>55</v>
      </c>
      <c r="M53" s="32" t="s">
        <v>55</v>
      </c>
      <c r="N53" s="32" t="s">
        <v>718</v>
      </c>
      <c r="O53" s="30" t="s">
        <v>117</v>
      </c>
      <c r="P53" s="30" t="s">
        <v>719</v>
      </c>
      <c r="Q53" s="30" t="s">
        <v>460</v>
      </c>
      <c r="R53" s="30" t="s">
        <v>720</v>
      </c>
      <c r="S53" s="33" t="s">
        <v>66</v>
      </c>
      <c r="T53" s="42">
        <v>5696000</v>
      </c>
      <c r="U53" s="30" t="s">
        <v>659</v>
      </c>
      <c r="V53" s="30" t="s">
        <v>721</v>
      </c>
      <c r="W53" s="30" t="s">
        <v>721</v>
      </c>
      <c r="X53" s="30" t="s">
        <v>69</v>
      </c>
      <c r="Y53" s="30" t="s">
        <v>70</v>
      </c>
      <c r="Z53" s="30" t="s">
        <v>659</v>
      </c>
      <c r="AA53" s="30" t="s">
        <v>660</v>
      </c>
      <c r="AB53" s="30" t="s">
        <v>661</v>
      </c>
      <c r="AC53" s="30" t="s">
        <v>662</v>
      </c>
      <c r="AD53" s="46">
        <v>38220</v>
      </c>
      <c r="AE53" s="46">
        <v>21000</v>
      </c>
      <c r="AF53" s="47">
        <v>22680</v>
      </c>
      <c r="AG53" s="48">
        <v>6059</v>
      </c>
      <c r="AK53" s="38">
        <v>42339</v>
      </c>
      <c r="AL53" s="39">
        <v>365</v>
      </c>
      <c r="AM53" s="40">
        <f t="shared" si="0"/>
        <v>-302</v>
      </c>
      <c r="AN53" s="22">
        <f t="shared" si="1"/>
        <v>-302</v>
      </c>
      <c r="AO53" s="22">
        <f t="shared" si="2"/>
        <v>0</v>
      </c>
      <c r="AP53" s="41">
        <f t="shared" si="3"/>
        <v>0</v>
      </c>
    </row>
    <row r="54" spans="1:42" ht="13.5">
      <c r="A54" s="28" t="s">
        <v>108</v>
      </c>
      <c r="B54" s="29" t="s">
        <v>109</v>
      </c>
      <c r="C54" s="29" t="s">
        <v>722</v>
      </c>
      <c r="D54" s="30" t="s">
        <v>723</v>
      </c>
      <c r="E54" s="31" t="s">
        <v>724</v>
      </c>
      <c r="F54" s="31" t="s">
        <v>55</v>
      </c>
      <c r="G54" s="31" t="s">
        <v>725</v>
      </c>
      <c r="H54" s="31" t="s">
        <v>726</v>
      </c>
      <c r="I54" s="31" t="s">
        <v>727</v>
      </c>
      <c r="J54" s="32" t="s">
        <v>59</v>
      </c>
      <c r="K54" s="31" t="s">
        <v>655</v>
      </c>
      <c r="L54" s="32" t="s">
        <v>55</v>
      </c>
      <c r="M54" s="32" t="s">
        <v>55</v>
      </c>
      <c r="N54" s="32" t="s">
        <v>728</v>
      </c>
      <c r="O54" s="30" t="s">
        <v>117</v>
      </c>
      <c r="P54" s="30" t="s">
        <v>729</v>
      </c>
      <c r="Q54" s="30" t="s">
        <v>304</v>
      </c>
      <c r="R54" s="30" t="s">
        <v>730</v>
      </c>
      <c r="S54" s="33" t="s">
        <v>66</v>
      </c>
      <c r="T54" s="42">
        <v>5347000</v>
      </c>
      <c r="U54" s="30" t="s">
        <v>659</v>
      </c>
      <c r="V54" s="30" t="s">
        <v>721</v>
      </c>
      <c r="W54" s="30" t="s">
        <v>721</v>
      </c>
      <c r="X54" s="30" t="s">
        <v>69</v>
      </c>
      <c r="Y54" s="30" t="s">
        <v>70</v>
      </c>
      <c r="Z54" s="30" t="s">
        <v>659</v>
      </c>
      <c r="AA54" s="30" t="s">
        <v>660</v>
      </c>
      <c r="AB54" s="30" t="s">
        <v>661</v>
      </c>
      <c r="AC54" s="30" t="s">
        <v>662</v>
      </c>
      <c r="AD54" s="46">
        <v>38220</v>
      </c>
      <c r="AE54" s="46">
        <v>21000</v>
      </c>
      <c r="AF54" s="47">
        <v>22680</v>
      </c>
      <c r="AG54" s="48">
        <v>6059</v>
      </c>
      <c r="AK54" s="38">
        <v>42339</v>
      </c>
      <c r="AL54" s="39">
        <v>365</v>
      </c>
      <c r="AM54" s="40">
        <f t="shared" si="0"/>
        <v>-302</v>
      </c>
      <c r="AN54" s="22">
        <f t="shared" si="1"/>
        <v>-302</v>
      </c>
      <c r="AO54" s="22">
        <f t="shared" si="2"/>
        <v>0</v>
      </c>
      <c r="AP54" s="41">
        <f t="shared" si="3"/>
        <v>0</v>
      </c>
    </row>
    <row r="55" spans="1:42" ht="13.5">
      <c r="A55" s="28" t="s">
        <v>108</v>
      </c>
      <c r="B55" s="29" t="s">
        <v>109</v>
      </c>
      <c r="C55" s="29" t="s">
        <v>722</v>
      </c>
      <c r="D55" s="30" t="s">
        <v>731</v>
      </c>
      <c r="E55" s="31" t="s">
        <v>732</v>
      </c>
      <c r="F55" s="31" t="s">
        <v>55</v>
      </c>
      <c r="G55" s="31" t="s">
        <v>733</v>
      </c>
      <c r="H55" s="31" t="s">
        <v>734</v>
      </c>
      <c r="I55" s="31" t="s">
        <v>735</v>
      </c>
      <c r="J55" s="32" t="s">
        <v>59</v>
      </c>
      <c r="K55" s="31" t="s">
        <v>655</v>
      </c>
      <c r="L55" s="32" t="s">
        <v>55</v>
      </c>
      <c r="M55" s="32" t="s">
        <v>55</v>
      </c>
      <c r="N55" s="32" t="s">
        <v>736</v>
      </c>
      <c r="O55" s="30" t="s">
        <v>126</v>
      </c>
      <c r="P55" s="30" t="s">
        <v>737</v>
      </c>
      <c r="Q55" s="30" t="s">
        <v>118</v>
      </c>
      <c r="R55" s="30" t="s">
        <v>738</v>
      </c>
      <c r="S55" s="33" t="s">
        <v>66</v>
      </c>
      <c r="T55" s="42">
        <v>5347000</v>
      </c>
      <c r="U55" s="30" t="s">
        <v>739</v>
      </c>
      <c r="V55" s="30" t="s">
        <v>739</v>
      </c>
      <c r="W55" s="30" t="s">
        <v>739</v>
      </c>
      <c r="X55" s="30" t="s">
        <v>69</v>
      </c>
      <c r="Y55" s="30" t="s">
        <v>70</v>
      </c>
      <c r="Z55" s="30" t="s">
        <v>739</v>
      </c>
      <c r="AA55" s="30" t="s">
        <v>740</v>
      </c>
      <c r="AB55" s="30" t="s">
        <v>741</v>
      </c>
      <c r="AC55" s="30" t="s">
        <v>742</v>
      </c>
      <c r="AD55" s="46">
        <v>38220</v>
      </c>
      <c r="AE55" s="46">
        <v>21000</v>
      </c>
      <c r="AF55" s="47">
        <v>22680</v>
      </c>
      <c r="AG55" s="48">
        <v>6059</v>
      </c>
      <c r="AK55" s="38">
        <v>42339</v>
      </c>
      <c r="AL55" s="39">
        <v>365</v>
      </c>
      <c r="AM55" s="40">
        <f t="shared" si="0"/>
        <v>-324</v>
      </c>
      <c r="AN55" s="22">
        <f t="shared" si="1"/>
        <v>-324</v>
      </c>
      <c r="AO55" s="22">
        <f t="shared" si="2"/>
        <v>0</v>
      </c>
      <c r="AP55" s="41">
        <f t="shared" si="3"/>
        <v>0</v>
      </c>
    </row>
    <row r="56" spans="1:42" ht="13.5">
      <c r="A56" s="70" t="s">
        <v>91</v>
      </c>
      <c r="B56" s="71" t="s">
        <v>92</v>
      </c>
      <c r="C56" s="71" t="s">
        <v>283</v>
      </c>
      <c r="D56" s="72" t="s">
        <v>284</v>
      </c>
      <c r="E56" s="73" t="s">
        <v>285</v>
      </c>
      <c r="F56" s="73" t="s">
        <v>55</v>
      </c>
      <c r="G56" s="73" t="s">
        <v>286</v>
      </c>
      <c r="H56" s="73" t="s">
        <v>287</v>
      </c>
      <c r="I56" s="73" t="s">
        <v>288</v>
      </c>
      <c r="J56" s="74" t="s">
        <v>59</v>
      </c>
      <c r="K56" s="73" t="s">
        <v>60</v>
      </c>
      <c r="L56" s="74" t="s">
        <v>55</v>
      </c>
      <c r="M56" s="74" t="s">
        <v>55</v>
      </c>
      <c r="N56" s="74" t="s">
        <v>289</v>
      </c>
      <c r="O56" s="72" t="s">
        <v>290</v>
      </c>
      <c r="P56" s="72" t="s">
        <v>291</v>
      </c>
      <c r="Q56" s="72" t="s">
        <v>292</v>
      </c>
      <c r="R56" s="72" t="s">
        <v>293</v>
      </c>
      <c r="S56" s="75" t="s">
        <v>66</v>
      </c>
      <c r="T56" s="76">
        <v>6020000</v>
      </c>
      <c r="U56" s="72" t="s">
        <v>294</v>
      </c>
      <c r="V56" s="72" t="s">
        <v>295</v>
      </c>
      <c r="W56" s="72" t="s">
        <v>295</v>
      </c>
      <c r="X56" s="72" t="s">
        <v>69</v>
      </c>
      <c r="Y56" s="72" t="s">
        <v>70</v>
      </c>
      <c r="Z56" s="72" t="s">
        <v>294</v>
      </c>
      <c r="AA56" s="72" t="s">
        <v>296</v>
      </c>
      <c r="AB56" s="72" t="s">
        <v>297</v>
      </c>
      <c r="AC56" s="72" t="s">
        <v>298</v>
      </c>
      <c r="AD56" s="77">
        <v>-38220</v>
      </c>
      <c r="AE56" s="77">
        <v>-21000</v>
      </c>
      <c r="AF56" s="78">
        <v>-22680</v>
      </c>
      <c r="AG56" s="79">
        <v>-6059</v>
      </c>
      <c r="AH56" s="69" t="s">
        <v>743</v>
      </c>
      <c r="AI56" s="69">
        <v>42376</v>
      </c>
      <c r="AK56" s="38">
        <v>42401</v>
      </c>
      <c r="AL56" s="39">
        <v>365</v>
      </c>
      <c r="AM56" s="40">
        <f t="shared" si="0"/>
        <v>128</v>
      </c>
      <c r="AN56" s="22">
        <f t="shared" si="1"/>
        <v>128</v>
      </c>
      <c r="AO56" s="22">
        <f t="shared" si="2"/>
        <v>128</v>
      </c>
      <c r="AP56" s="41">
        <f t="shared" si="3"/>
        <v>-13403</v>
      </c>
    </row>
    <row r="57" spans="1:42" ht="13.5">
      <c r="A57" s="58" t="s">
        <v>343</v>
      </c>
      <c r="B57" s="59" t="s">
        <v>344</v>
      </c>
      <c r="C57" s="59" t="s">
        <v>345</v>
      </c>
      <c r="D57" s="60" t="s">
        <v>346</v>
      </c>
      <c r="E57" s="61" t="s">
        <v>347</v>
      </c>
      <c r="F57" s="61" t="s">
        <v>55</v>
      </c>
      <c r="G57" s="61" t="s">
        <v>348</v>
      </c>
      <c r="H57" s="61" t="s">
        <v>349</v>
      </c>
      <c r="I57" s="61" t="s">
        <v>350</v>
      </c>
      <c r="J57" s="62" t="s">
        <v>319</v>
      </c>
      <c r="K57" s="61" t="s">
        <v>320</v>
      </c>
      <c r="L57" s="62" t="s">
        <v>55</v>
      </c>
      <c r="M57" s="62" t="s">
        <v>55</v>
      </c>
      <c r="N57" s="62" t="s">
        <v>351</v>
      </c>
      <c r="O57" s="60" t="s">
        <v>352</v>
      </c>
      <c r="P57" s="60" t="s">
        <v>353</v>
      </c>
      <c r="Q57" s="60" t="s">
        <v>354</v>
      </c>
      <c r="R57" s="60" t="s">
        <v>355</v>
      </c>
      <c r="S57" s="63" t="s">
        <v>66</v>
      </c>
      <c r="T57" s="64">
        <v>21020000</v>
      </c>
      <c r="U57" s="60" t="s">
        <v>356</v>
      </c>
      <c r="V57" s="60" t="s">
        <v>357</v>
      </c>
      <c r="W57" s="60" t="s">
        <v>357</v>
      </c>
      <c r="X57" s="60" t="s">
        <v>69</v>
      </c>
      <c r="Y57" s="60" t="s">
        <v>70</v>
      </c>
      <c r="Z57" s="60" t="s">
        <v>356</v>
      </c>
      <c r="AA57" s="60" t="s">
        <v>358</v>
      </c>
      <c r="AB57" s="60" t="s">
        <v>359</v>
      </c>
      <c r="AC57" s="60" t="s">
        <v>360</v>
      </c>
      <c r="AD57" s="80">
        <v>-130680</v>
      </c>
      <c r="AE57" s="80">
        <v>-84000</v>
      </c>
      <c r="AF57" s="66">
        <v>-90720</v>
      </c>
      <c r="AG57" s="81">
        <v>-16120</v>
      </c>
      <c r="AH57" s="69" t="s">
        <v>743</v>
      </c>
      <c r="AI57" s="69">
        <v>42453</v>
      </c>
      <c r="AK57" s="38">
        <v>42491</v>
      </c>
      <c r="AL57" s="39">
        <v>365</v>
      </c>
      <c r="AM57" s="40">
        <f t="shared" si="0"/>
        <v>67</v>
      </c>
      <c r="AN57" s="22">
        <f t="shared" si="1"/>
        <v>67</v>
      </c>
      <c r="AO57" s="22">
        <f t="shared" si="2"/>
        <v>67</v>
      </c>
      <c r="AP57" s="41">
        <f t="shared" si="3"/>
        <v>-23988</v>
      </c>
    </row>
    <row r="58" spans="1:42" ht="13.5">
      <c r="A58" s="70" t="s">
        <v>50</v>
      </c>
      <c r="B58" s="71" t="s">
        <v>51</v>
      </c>
      <c r="C58" s="71" t="s">
        <v>52</v>
      </c>
      <c r="D58" s="72" t="s">
        <v>454</v>
      </c>
      <c r="E58" s="73" t="s">
        <v>455</v>
      </c>
      <c r="F58" s="73" t="s">
        <v>55</v>
      </c>
      <c r="G58" s="73" t="s">
        <v>456</v>
      </c>
      <c r="H58" s="73" t="s">
        <v>457</v>
      </c>
      <c r="I58" s="73" t="s">
        <v>458</v>
      </c>
      <c r="J58" s="74" t="s">
        <v>319</v>
      </c>
      <c r="K58" s="73" t="s">
        <v>320</v>
      </c>
      <c r="L58" s="74" t="s">
        <v>55</v>
      </c>
      <c r="M58" s="74" t="s">
        <v>55</v>
      </c>
      <c r="N58" s="74" t="s">
        <v>459</v>
      </c>
      <c r="O58" s="72" t="s">
        <v>140</v>
      </c>
      <c r="P58" s="72" t="s">
        <v>101</v>
      </c>
      <c r="Q58" s="72" t="s">
        <v>460</v>
      </c>
      <c r="R58" s="72" t="s">
        <v>461</v>
      </c>
      <c r="S58" s="75" t="s">
        <v>66</v>
      </c>
      <c r="T58" s="76">
        <v>21055000</v>
      </c>
      <c r="U58" s="72" t="s">
        <v>462</v>
      </c>
      <c r="V58" s="72" t="s">
        <v>433</v>
      </c>
      <c r="W58" s="72" t="s">
        <v>433</v>
      </c>
      <c r="X58" s="72" t="s">
        <v>69</v>
      </c>
      <c r="Y58" s="72" t="s">
        <v>70</v>
      </c>
      <c r="Z58" s="72" t="s">
        <v>462</v>
      </c>
      <c r="AA58" s="72" t="s">
        <v>463</v>
      </c>
      <c r="AB58" s="72" t="s">
        <v>435</v>
      </c>
      <c r="AC58" s="72" t="s">
        <v>464</v>
      </c>
      <c r="AD58" s="82">
        <v>-130680</v>
      </c>
      <c r="AE58" s="82">
        <v>-84000</v>
      </c>
      <c r="AF58" s="82">
        <v>-90720</v>
      </c>
      <c r="AG58" s="83">
        <v>-16120</v>
      </c>
      <c r="AH58" s="69" t="s">
        <v>743</v>
      </c>
      <c r="AI58" s="69">
        <v>42565</v>
      </c>
      <c r="AK58" s="38">
        <v>42552</v>
      </c>
      <c r="AL58" s="39">
        <v>365</v>
      </c>
      <c r="AM58" s="40">
        <f t="shared" si="0"/>
        <v>3</v>
      </c>
      <c r="AN58" s="22">
        <f t="shared" si="1"/>
        <v>3</v>
      </c>
      <c r="AO58" s="22">
        <f t="shared" si="2"/>
        <v>3</v>
      </c>
      <c r="AP58" s="41">
        <f t="shared" si="3"/>
        <v>-1074</v>
      </c>
    </row>
    <row r="59" spans="1:42" ht="13.5">
      <c r="A59" s="84" t="s">
        <v>744</v>
      </c>
      <c r="B59" s="85" t="s">
        <v>745</v>
      </c>
      <c r="C59" s="85" t="s">
        <v>746</v>
      </c>
      <c r="D59" s="86" t="s">
        <v>747</v>
      </c>
      <c r="E59" s="87" t="s">
        <v>748</v>
      </c>
      <c r="F59" s="87" t="s">
        <v>55</v>
      </c>
      <c r="G59" s="87" t="s">
        <v>749</v>
      </c>
      <c r="H59" s="87" t="s">
        <v>750</v>
      </c>
      <c r="I59" s="87" t="s">
        <v>751</v>
      </c>
      <c r="J59" s="88" t="s">
        <v>59</v>
      </c>
      <c r="K59" s="87" t="s">
        <v>60</v>
      </c>
      <c r="L59" s="88" t="s">
        <v>55</v>
      </c>
      <c r="M59" s="88" t="s">
        <v>55</v>
      </c>
      <c r="N59" s="88" t="s">
        <v>752</v>
      </c>
      <c r="O59" s="86" t="s">
        <v>117</v>
      </c>
      <c r="P59" s="86" t="s">
        <v>225</v>
      </c>
      <c r="Q59" s="86" t="s">
        <v>337</v>
      </c>
      <c r="R59" s="86" t="s">
        <v>753</v>
      </c>
      <c r="S59" s="89" t="s">
        <v>66</v>
      </c>
      <c r="T59" s="90">
        <v>5980000</v>
      </c>
      <c r="U59" s="86" t="s">
        <v>754</v>
      </c>
      <c r="V59" s="86" t="s">
        <v>755</v>
      </c>
      <c r="W59" s="86" t="s">
        <v>755</v>
      </c>
      <c r="X59" s="86" t="s">
        <v>69</v>
      </c>
      <c r="Y59" s="86" t="s">
        <v>70</v>
      </c>
      <c r="Z59" s="86" t="s">
        <v>754</v>
      </c>
      <c r="AA59" s="86" t="s">
        <v>756</v>
      </c>
      <c r="AB59" s="86" t="s">
        <v>757</v>
      </c>
      <c r="AC59" s="86" t="s">
        <v>758</v>
      </c>
      <c r="AD59" s="91">
        <v>38220</v>
      </c>
      <c r="AE59" s="91">
        <v>21000</v>
      </c>
      <c r="AF59" s="92">
        <v>22680</v>
      </c>
      <c r="AG59" s="93">
        <v>6059</v>
      </c>
      <c r="AK59" s="38">
        <v>42614</v>
      </c>
      <c r="AL59" s="39">
        <v>365</v>
      </c>
      <c r="AM59" s="40">
        <f t="shared" si="0"/>
        <v>-574</v>
      </c>
      <c r="AN59" s="22">
        <f t="shared" si="1"/>
        <v>-574</v>
      </c>
      <c r="AO59" s="22">
        <f t="shared" si="2"/>
        <v>0</v>
      </c>
      <c r="AP59" s="41">
        <f t="shared" si="3"/>
        <v>0</v>
      </c>
    </row>
    <row r="60" spans="1:42" ht="13.5">
      <c r="A60" s="84" t="s">
        <v>74</v>
      </c>
      <c r="B60" s="85" t="s">
        <v>75</v>
      </c>
      <c r="C60" s="85" t="s">
        <v>76</v>
      </c>
      <c r="D60" s="86" t="s">
        <v>759</v>
      </c>
      <c r="E60" s="87" t="s">
        <v>760</v>
      </c>
      <c r="F60" s="87" t="s">
        <v>55</v>
      </c>
      <c r="G60" s="87" t="s">
        <v>761</v>
      </c>
      <c r="H60" s="87" t="s">
        <v>762</v>
      </c>
      <c r="I60" s="87" t="s">
        <v>763</v>
      </c>
      <c r="J60" s="88" t="s">
        <v>59</v>
      </c>
      <c r="K60" s="87" t="s">
        <v>60</v>
      </c>
      <c r="L60" s="88" t="s">
        <v>156</v>
      </c>
      <c r="M60" s="88" t="s">
        <v>764</v>
      </c>
      <c r="N60" s="88" t="s">
        <v>765</v>
      </c>
      <c r="O60" s="86" t="s">
        <v>83</v>
      </c>
      <c r="P60" s="86" t="s">
        <v>160</v>
      </c>
      <c r="Q60" s="86" t="s">
        <v>766</v>
      </c>
      <c r="R60" s="86" t="s">
        <v>767</v>
      </c>
      <c r="S60" s="89" t="s">
        <v>66</v>
      </c>
      <c r="T60" s="90">
        <v>5460000</v>
      </c>
      <c r="U60" s="86" t="s">
        <v>768</v>
      </c>
      <c r="V60" s="86" t="s">
        <v>769</v>
      </c>
      <c r="W60" s="86" t="s">
        <v>768</v>
      </c>
      <c r="X60" s="86" t="s">
        <v>69</v>
      </c>
      <c r="Y60" s="86" t="s">
        <v>70</v>
      </c>
      <c r="Z60" s="86" t="s">
        <v>768</v>
      </c>
      <c r="AA60" s="86" t="s">
        <v>770</v>
      </c>
      <c r="AB60" s="86" t="s">
        <v>771</v>
      </c>
      <c r="AC60" s="86" t="s">
        <v>772</v>
      </c>
      <c r="AD60" s="91">
        <v>38220</v>
      </c>
      <c r="AE60" s="91">
        <v>21000</v>
      </c>
      <c r="AF60" s="92">
        <v>22680</v>
      </c>
      <c r="AG60" s="93">
        <v>6059</v>
      </c>
      <c r="AK60" s="38">
        <v>42614</v>
      </c>
      <c r="AL60" s="39">
        <v>365</v>
      </c>
      <c r="AM60" s="40">
        <f t="shared" si="0"/>
        <v>-597</v>
      </c>
      <c r="AN60" s="22">
        <f t="shared" si="1"/>
        <v>-597</v>
      </c>
      <c r="AO60" s="22">
        <f t="shared" si="2"/>
        <v>0</v>
      </c>
      <c r="AP60" s="41">
        <f t="shared" si="3"/>
        <v>0</v>
      </c>
    </row>
    <row r="61" spans="1:42" ht="13.5">
      <c r="A61" s="84" t="s">
        <v>773</v>
      </c>
      <c r="B61" s="85" t="s">
        <v>187</v>
      </c>
      <c r="C61" s="85" t="s">
        <v>188</v>
      </c>
      <c r="D61" s="86" t="s">
        <v>774</v>
      </c>
      <c r="E61" s="87" t="s">
        <v>775</v>
      </c>
      <c r="F61" s="87" t="s">
        <v>55</v>
      </c>
      <c r="G61" s="87" t="s">
        <v>776</v>
      </c>
      <c r="H61" s="87" t="s">
        <v>777</v>
      </c>
      <c r="I61" s="87" t="s">
        <v>778</v>
      </c>
      <c r="J61" s="88" t="s">
        <v>59</v>
      </c>
      <c r="K61" s="87" t="s">
        <v>60</v>
      </c>
      <c r="L61" s="88" t="s">
        <v>55</v>
      </c>
      <c r="M61" s="88" t="s">
        <v>55</v>
      </c>
      <c r="N61" s="88" t="s">
        <v>779</v>
      </c>
      <c r="O61" s="86" t="s">
        <v>83</v>
      </c>
      <c r="P61" s="86" t="s">
        <v>291</v>
      </c>
      <c r="Q61" s="86" t="s">
        <v>431</v>
      </c>
      <c r="R61" s="86" t="s">
        <v>780</v>
      </c>
      <c r="S61" s="89" t="s">
        <v>66</v>
      </c>
      <c r="T61" s="90">
        <v>5646000</v>
      </c>
      <c r="U61" s="86" t="s">
        <v>781</v>
      </c>
      <c r="V61" s="86" t="s">
        <v>781</v>
      </c>
      <c r="W61" s="86" t="s">
        <v>781</v>
      </c>
      <c r="X61" s="86" t="s">
        <v>69</v>
      </c>
      <c r="Y61" s="86" t="s">
        <v>70</v>
      </c>
      <c r="Z61" s="86" t="s">
        <v>781</v>
      </c>
      <c r="AA61" s="86" t="s">
        <v>782</v>
      </c>
      <c r="AB61" s="86" t="s">
        <v>783</v>
      </c>
      <c r="AC61" s="86" t="s">
        <v>784</v>
      </c>
      <c r="AD61" s="91">
        <v>38220</v>
      </c>
      <c r="AE61" s="91">
        <v>21000</v>
      </c>
      <c r="AF61" s="91">
        <v>22680</v>
      </c>
      <c r="AG61" s="94">
        <v>6059</v>
      </c>
      <c r="AK61" s="38">
        <v>42644</v>
      </c>
      <c r="AL61" s="39">
        <v>365</v>
      </c>
      <c r="AM61" s="40">
        <f t="shared" si="0"/>
        <v>-603</v>
      </c>
      <c r="AN61" s="22">
        <f t="shared" si="1"/>
        <v>-603</v>
      </c>
      <c r="AO61" s="22">
        <f t="shared" si="2"/>
        <v>0</v>
      </c>
      <c r="AP61" s="41">
        <f t="shared" si="3"/>
        <v>0</v>
      </c>
    </row>
    <row r="62" spans="1:42" ht="13.5">
      <c r="A62" s="84" t="s">
        <v>74</v>
      </c>
      <c r="B62" s="85" t="s">
        <v>75</v>
      </c>
      <c r="C62" s="85" t="s">
        <v>76</v>
      </c>
      <c r="D62" s="86" t="s">
        <v>785</v>
      </c>
      <c r="E62" s="87" t="s">
        <v>78</v>
      </c>
      <c r="F62" s="87" t="s">
        <v>55</v>
      </c>
      <c r="G62" s="87" t="s">
        <v>79</v>
      </c>
      <c r="H62" s="87" t="s">
        <v>80</v>
      </c>
      <c r="I62" s="87" t="s">
        <v>81</v>
      </c>
      <c r="J62" s="88" t="s">
        <v>59</v>
      </c>
      <c r="K62" s="87" t="s">
        <v>60</v>
      </c>
      <c r="L62" s="88" t="s">
        <v>55</v>
      </c>
      <c r="M62" s="88" t="s">
        <v>55</v>
      </c>
      <c r="N62" s="88" t="s">
        <v>786</v>
      </c>
      <c r="O62" s="86" t="s">
        <v>83</v>
      </c>
      <c r="P62" s="86" t="s">
        <v>336</v>
      </c>
      <c r="Q62" s="86" t="s">
        <v>102</v>
      </c>
      <c r="R62" s="86" t="s">
        <v>86</v>
      </c>
      <c r="S62" s="89" t="s">
        <v>66</v>
      </c>
      <c r="T62" s="90">
        <v>6204000</v>
      </c>
      <c r="U62" s="86" t="s">
        <v>787</v>
      </c>
      <c r="V62" s="86" t="s">
        <v>788</v>
      </c>
      <c r="W62" s="86" t="s">
        <v>788</v>
      </c>
      <c r="X62" s="86" t="s">
        <v>69</v>
      </c>
      <c r="Y62" s="86" t="s">
        <v>70</v>
      </c>
      <c r="Z62" s="86" t="s">
        <v>787</v>
      </c>
      <c r="AA62" s="86" t="s">
        <v>789</v>
      </c>
      <c r="AB62" s="86" t="s">
        <v>790</v>
      </c>
      <c r="AC62" s="86" t="s">
        <v>791</v>
      </c>
      <c r="AD62" s="91">
        <v>38220</v>
      </c>
      <c r="AE62" s="91">
        <v>21000</v>
      </c>
      <c r="AF62" s="91">
        <v>22680</v>
      </c>
      <c r="AG62" s="94">
        <v>6059</v>
      </c>
      <c r="AK62" s="38">
        <v>42675</v>
      </c>
      <c r="AL62" s="39">
        <v>365</v>
      </c>
      <c r="AM62" s="40">
        <f t="shared" si="0"/>
        <v>-654</v>
      </c>
      <c r="AN62" s="22">
        <f t="shared" si="1"/>
        <v>-654</v>
      </c>
      <c r="AO62" s="22">
        <f t="shared" si="2"/>
        <v>0</v>
      </c>
      <c r="AP62" s="41">
        <f t="shared" si="3"/>
        <v>0</v>
      </c>
    </row>
    <row r="63" spans="1:42" ht="13.5">
      <c r="A63" s="84" t="s">
        <v>792</v>
      </c>
      <c r="B63" s="85" t="s">
        <v>793</v>
      </c>
      <c r="C63" s="85" t="s">
        <v>794</v>
      </c>
      <c r="D63" s="86" t="s">
        <v>795</v>
      </c>
      <c r="E63" s="87" t="s">
        <v>796</v>
      </c>
      <c r="F63" s="87" t="s">
        <v>55</v>
      </c>
      <c r="G63" s="87" t="s">
        <v>797</v>
      </c>
      <c r="H63" s="87" t="s">
        <v>798</v>
      </c>
      <c r="I63" s="87" t="s">
        <v>799</v>
      </c>
      <c r="J63" s="88" t="s">
        <v>319</v>
      </c>
      <c r="K63" s="87" t="s">
        <v>320</v>
      </c>
      <c r="L63" s="88" t="s">
        <v>55</v>
      </c>
      <c r="M63" s="88" t="s">
        <v>55</v>
      </c>
      <c r="N63" s="88" t="s">
        <v>800</v>
      </c>
      <c r="O63" s="86" t="s">
        <v>395</v>
      </c>
      <c r="P63" s="86" t="s">
        <v>63</v>
      </c>
      <c r="Q63" s="86" t="s">
        <v>141</v>
      </c>
      <c r="R63" s="86" t="s">
        <v>801</v>
      </c>
      <c r="S63" s="89" t="s">
        <v>66</v>
      </c>
      <c r="T63" s="90">
        <v>22250000</v>
      </c>
      <c r="U63" s="86" t="s">
        <v>802</v>
      </c>
      <c r="V63" s="86" t="s">
        <v>803</v>
      </c>
      <c r="W63" s="86" t="s">
        <v>803</v>
      </c>
      <c r="X63" s="86" t="s">
        <v>69</v>
      </c>
      <c r="Y63" s="86" t="s">
        <v>70</v>
      </c>
      <c r="Z63" s="86" t="s">
        <v>802</v>
      </c>
      <c r="AA63" s="86" t="s">
        <v>804</v>
      </c>
      <c r="AB63" s="86" t="s">
        <v>805</v>
      </c>
      <c r="AC63" s="86" t="s">
        <v>806</v>
      </c>
      <c r="AD63" s="91">
        <v>130680</v>
      </c>
      <c r="AE63" s="91">
        <v>84000</v>
      </c>
      <c r="AF63" s="91">
        <v>90720</v>
      </c>
      <c r="AG63" s="94">
        <v>16120</v>
      </c>
      <c r="AK63" s="38">
        <v>42736</v>
      </c>
      <c r="AL63" s="39">
        <v>365</v>
      </c>
      <c r="AM63" s="40">
        <f t="shared" si="0"/>
        <v>-694</v>
      </c>
      <c r="AN63" s="22">
        <f t="shared" si="1"/>
        <v>-694</v>
      </c>
      <c r="AO63" s="22">
        <f t="shared" si="2"/>
        <v>0</v>
      </c>
      <c r="AP63" s="41">
        <f t="shared" si="3"/>
        <v>0</v>
      </c>
    </row>
    <row r="64" spans="1:42" ht="13.5">
      <c r="A64" s="84" t="s">
        <v>807</v>
      </c>
      <c r="B64" s="85" t="s">
        <v>808</v>
      </c>
      <c r="C64" s="85" t="s">
        <v>809</v>
      </c>
      <c r="D64" s="86" t="s">
        <v>810</v>
      </c>
      <c r="E64" s="87" t="s">
        <v>811</v>
      </c>
      <c r="F64" s="87" t="s">
        <v>55</v>
      </c>
      <c r="G64" s="87" t="s">
        <v>812</v>
      </c>
      <c r="H64" s="87" t="s">
        <v>813</v>
      </c>
      <c r="I64" s="87" t="s">
        <v>814</v>
      </c>
      <c r="J64" s="88" t="s">
        <v>59</v>
      </c>
      <c r="K64" s="87" t="s">
        <v>60</v>
      </c>
      <c r="L64" s="88" t="s">
        <v>55</v>
      </c>
      <c r="M64" s="88" t="s">
        <v>55</v>
      </c>
      <c r="N64" s="88" t="s">
        <v>815</v>
      </c>
      <c r="O64" s="86" t="s">
        <v>62</v>
      </c>
      <c r="P64" s="86" t="s">
        <v>816</v>
      </c>
      <c r="Q64" s="86" t="s">
        <v>128</v>
      </c>
      <c r="R64" s="86" t="s">
        <v>817</v>
      </c>
      <c r="S64" s="89" t="s">
        <v>66</v>
      </c>
      <c r="T64" s="90">
        <v>4964000</v>
      </c>
      <c r="U64" s="86" t="s">
        <v>818</v>
      </c>
      <c r="V64" s="86" t="s">
        <v>819</v>
      </c>
      <c r="W64" s="86" t="s">
        <v>819</v>
      </c>
      <c r="X64" s="86" t="s">
        <v>69</v>
      </c>
      <c r="Y64" s="86" t="s">
        <v>70</v>
      </c>
      <c r="Z64" s="86" t="s">
        <v>818</v>
      </c>
      <c r="AA64" s="86" t="s">
        <v>820</v>
      </c>
      <c r="AB64" s="86" t="s">
        <v>821</v>
      </c>
      <c r="AC64" s="86" t="s">
        <v>822</v>
      </c>
      <c r="AD64" s="91">
        <v>38220</v>
      </c>
      <c r="AE64" s="91">
        <v>21000</v>
      </c>
      <c r="AF64" s="91">
        <v>22680</v>
      </c>
      <c r="AG64" s="94">
        <v>6059</v>
      </c>
      <c r="AK64" s="38">
        <v>42826</v>
      </c>
      <c r="AL64" s="39">
        <v>365</v>
      </c>
      <c r="AM64" s="40">
        <f t="shared" si="0"/>
        <v>-786</v>
      </c>
      <c r="AN64" s="22">
        <f t="shared" si="1"/>
        <v>-786</v>
      </c>
      <c r="AO64" s="22">
        <f t="shared" si="2"/>
        <v>0</v>
      </c>
      <c r="AP64" s="41">
        <f t="shared" si="3"/>
        <v>0</v>
      </c>
    </row>
    <row r="65" spans="1:42" ht="13.5">
      <c r="A65" s="84" t="s">
        <v>74</v>
      </c>
      <c r="B65" s="85" t="s">
        <v>75</v>
      </c>
      <c r="C65" s="85" t="s">
        <v>76</v>
      </c>
      <c r="D65" s="86" t="s">
        <v>823</v>
      </c>
      <c r="E65" s="87" t="s">
        <v>824</v>
      </c>
      <c r="F65" s="87" t="s">
        <v>55</v>
      </c>
      <c r="G65" s="87" t="s">
        <v>825</v>
      </c>
      <c r="H65" s="87" t="s">
        <v>826</v>
      </c>
      <c r="I65" s="87" t="s">
        <v>827</v>
      </c>
      <c r="J65" s="88" t="s">
        <v>59</v>
      </c>
      <c r="K65" s="87" t="s">
        <v>60</v>
      </c>
      <c r="L65" s="88" t="s">
        <v>55</v>
      </c>
      <c r="M65" s="88" t="s">
        <v>55</v>
      </c>
      <c r="N65" s="88" t="s">
        <v>828</v>
      </c>
      <c r="O65" s="86" t="s">
        <v>490</v>
      </c>
      <c r="P65" s="86" t="s">
        <v>829</v>
      </c>
      <c r="Q65" s="86" t="s">
        <v>323</v>
      </c>
      <c r="R65" s="86" t="s">
        <v>830</v>
      </c>
      <c r="S65" s="89" t="s">
        <v>66</v>
      </c>
      <c r="T65" s="90">
        <v>4964000</v>
      </c>
      <c r="U65" s="86" t="s">
        <v>831</v>
      </c>
      <c r="V65" s="86" t="s">
        <v>831</v>
      </c>
      <c r="W65" s="86" t="s">
        <v>831</v>
      </c>
      <c r="X65" s="86" t="s">
        <v>69</v>
      </c>
      <c r="Y65" s="86" t="s">
        <v>70</v>
      </c>
      <c r="Z65" s="86" t="s">
        <v>831</v>
      </c>
      <c r="AA65" s="86" t="s">
        <v>832</v>
      </c>
      <c r="AB65" s="86" t="s">
        <v>833</v>
      </c>
      <c r="AC65" s="86" t="s">
        <v>834</v>
      </c>
      <c r="AD65" s="91">
        <v>38220</v>
      </c>
      <c r="AE65" s="91">
        <v>21000</v>
      </c>
      <c r="AF65" s="91">
        <v>22680</v>
      </c>
      <c r="AG65" s="94">
        <v>6059</v>
      </c>
      <c r="AK65" s="38">
        <v>42856</v>
      </c>
      <c r="AL65" s="39">
        <v>365</v>
      </c>
      <c r="AM65" s="40">
        <f t="shared" si="0"/>
        <v>-817</v>
      </c>
      <c r="AN65" s="22">
        <f t="shared" si="1"/>
        <v>-817</v>
      </c>
      <c r="AO65" s="22">
        <f t="shared" si="2"/>
        <v>0</v>
      </c>
      <c r="AP65" s="41">
        <f t="shared" si="3"/>
        <v>0</v>
      </c>
    </row>
    <row r="66" spans="1:42" s="39" customFormat="1" ht="13.5">
      <c r="A66" s="84" t="s">
        <v>74</v>
      </c>
      <c r="B66" s="85" t="s">
        <v>75</v>
      </c>
      <c r="C66" s="85" t="s">
        <v>76</v>
      </c>
      <c r="D66" s="86" t="s">
        <v>835</v>
      </c>
      <c r="E66" s="87" t="s">
        <v>836</v>
      </c>
      <c r="F66" s="87" t="s">
        <v>55</v>
      </c>
      <c r="G66" s="87" t="s">
        <v>837</v>
      </c>
      <c r="H66" s="87" t="s">
        <v>838</v>
      </c>
      <c r="I66" s="87" t="s">
        <v>839</v>
      </c>
      <c r="J66" s="88" t="s">
        <v>59</v>
      </c>
      <c r="K66" s="87" t="s">
        <v>60</v>
      </c>
      <c r="L66" s="88" t="s">
        <v>55</v>
      </c>
      <c r="M66" s="88" t="s">
        <v>55</v>
      </c>
      <c r="N66" s="88" t="s">
        <v>840</v>
      </c>
      <c r="O66" s="86" t="s">
        <v>83</v>
      </c>
      <c r="P66" s="86" t="s">
        <v>160</v>
      </c>
      <c r="Q66" s="86" t="s">
        <v>118</v>
      </c>
      <c r="R66" s="86" t="s">
        <v>841</v>
      </c>
      <c r="S66" s="89" t="s">
        <v>66</v>
      </c>
      <c r="T66" s="90">
        <v>4584000</v>
      </c>
      <c r="U66" s="86" t="s">
        <v>842</v>
      </c>
      <c r="V66" s="86" t="s">
        <v>843</v>
      </c>
      <c r="W66" s="86" t="s">
        <v>843</v>
      </c>
      <c r="X66" s="86" t="s">
        <v>69</v>
      </c>
      <c r="Y66" s="86" t="s">
        <v>70</v>
      </c>
      <c r="Z66" s="86" t="s">
        <v>842</v>
      </c>
      <c r="AA66" s="86" t="s">
        <v>844</v>
      </c>
      <c r="AB66" s="86" t="s">
        <v>845</v>
      </c>
      <c r="AC66" s="86" t="s">
        <v>846</v>
      </c>
      <c r="AD66" s="91">
        <v>38220</v>
      </c>
      <c r="AE66" s="91">
        <v>21000</v>
      </c>
      <c r="AF66" s="91">
        <v>22680</v>
      </c>
      <c r="AG66" s="94">
        <v>6059</v>
      </c>
      <c r="AK66" s="38">
        <v>42887</v>
      </c>
      <c r="AL66" s="39">
        <v>365</v>
      </c>
      <c r="AM66" s="40">
        <f t="shared" si="0"/>
        <v>-872</v>
      </c>
      <c r="AN66" s="22">
        <f t="shared" si="1"/>
        <v>-872</v>
      </c>
      <c r="AO66" s="22">
        <f t="shared" si="2"/>
        <v>0</v>
      </c>
      <c r="AP66" s="41">
        <f t="shared" si="3"/>
        <v>0</v>
      </c>
    </row>
    <row r="67" spans="1:42" ht="13.5">
      <c r="A67" s="84" t="s">
        <v>847</v>
      </c>
      <c r="B67" s="85" t="s">
        <v>848</v>
      </c>
      <c r="C67" s="85" t="s">
        <v>849</v>
      </c>
      <c r="D67" s="86" t="s">
        <v>850</v>
      </c>
      <c r="E67" s="87" t="s">
        <v>851</v>
      </c>
      <c r="F67" s="87" t="s">
        <v>55</v>
      </c>
      <c r="G67" s="87" t="s">
        <v>837</v>
      </c>
      <c r="H67" s="87" t="s">
        <v>852</v>
      </c>
      <c r="I67" s="87" t="s">
        <v>853</v>
      </c>
      <c r="J67" s="88" t="s">
        <v>59</v>
      </c>
      <c r="K67" s="87" t="s">
        <v>60</v>
      </c>
      <c r="L67" s="88" t="s">
        <v>55</v>
      </c>
      <c r="M67" s="88" t="s">
        <v>55</v>
      </c>
      <c r="N67" s="88" t="s">
        <v>854</v>
      </c>
      <c r="O67" s="86" t="s">
        <v>83</v>
      </c>
      <c r="P67" s="86" t="s">
        <v>471</v>
      </c>
      <c r="Q67" s="86" t="s">
        <v>64</v>
      </c>
      <c r="R67" s="86" t="s">
        <v>855</v>
      </c>
      <c r="S67" s="89" t="s">
        <v>66</v>
      </c>
      <c r="T67" s="90">
        <v>6164000</v>
      </c>
      <c r="U67" s="86" t="s">
        <v>856</v>
      </c>
      <c r="V67" s="86" t="s">
        <v>856</v>
      </c>
      <c r="W67" s="86" t="s">
        <v>856</v>
      </c>
      <c r="X67" s="86" t="s">
        <v>69</v>
      </c>
      <c r="Y67" s="86" t="s">
        <v>70</v>
      </c>
      <c r="Z67" s="86" t="s">
        <v>856</v>
      </c>
      <c r="AA67" s="86" t="s">
        <v>857</v>
      </c>
      <c r="AB67" s="86" t="s">
        <v>858</v>
      </c>
      <c r="AC67" s="86" t="s">
        <v>859</v>
      </c>
      <c r="AD67" s="91">
        <v>38220</v>
      </c>
      <c r="AE67" s="91">
        <v>21000</v>
      </c>
      <c r="AF67" s="91">
        <v>22680</v>
      </c>
      <c r="AG67" s="94">
        <v>6059</v>
      </c>
      <c r="AK67" s="38">
        <v>42917</v>
      </c>
      <c r="AL67" s="39">
        <v>365</v>
      </c>
      <c r="AM67" s="40">
        <f aca="true" t="shared" si="4" ref="AM67:AM72">AQ$1-AB67+1</f>
        <v>-878</v>
      </c>
      <c r="AN67" s="22">
        <f aca="true" t="shared" si="5" ref="AN67:AN72">IF(AL67&lt;AM67,AL67,AM67)</f>
        <v>-878</v>
      </c>
      <c r="AO67" s="22">
        <f aca="true" t="shared" si="6" ref="AO67:AO72">IF(AN67&lt;0,0,AN67)</f>
        <v>0</v>
      </c>
      <c r="AP67" s="41">
        <f aca="true" t="shared" si="7" ref="AP67:AP72">ROUND(AD67*AO67/AL67,0)</f>
        <v>0</v>
      </c>
    </row>
    <row r="68" spans="1:42" ht="13.5">
      <c r="A68" s="84" t="s">
        <v>74</v>
      </c>
      <c r="B68" s="85" t="s">
        <v>75</v>
      </c>
      <c r="C68" s="85" t="s">
        <v>76</v>
      </c>
      <c r="D68" s="86" t="s">
        <v>860</v>
      </c>
      <c r="E68" s="87" t="s">
        <v>861</v>
      </c>
      <c r="F68" s="87" t="s">
        <v>55</v>
      </c>
      <c r="G68" s="87" t="s">
        <v>862</v>
      </c>
      <c r="H68" s="87" t="s">
        <v>863</v>
      </c>
      <c r="I68" s="87" t="s">
        <v>864</v>
      </c>
      <c r="J68" s="88" t="s">
        <v>59</v>
      </c>
      <c r="K68" s="87" t="s">
        <v>60</v>
      </c>
      <c r="L68" s="88" t="s">
        <v>55</v>
      </c>
      <c r="M68" s="88" t="s">
        <v>55</v>
      </c>
      <c r="N68" s="88" t="s">
        <v>865</v>
      </c>
      <c r="O68" s="86" t="s">
        <v>866</v>
      </c>
      <c r="P68" s="86" t="s">
        <v>867</v>
      </c>
      <c r="Q68" s="86" t="s">
        <v>64</v>
      </c>
      <c r="R68" s="86" t="s">
        <v>868</v>
      </c>
      <c r="S68" s="89" t="s">
        <v>66</v>
      </c>
      <c r="T68" s="90">
        <v>6257000</v>
      </c>
      <c r="U68" s="86" t="s">
        <v>869</v>
      </c>
      <c r="V68" s="86" t="s">
        <v>869</v>
      </c>
      <c r="W68" s="86" t="s">
        <v>869</v>
      </c>
      <c r="X68" s="86" t="s">
        <v>69</v>
      </c>
      <c r="Y68" s="86" t="s">
        <v>70</v>
      </c>
      <c r="Z68" s="86" t="s">
        <v>869</v>
      </c>
      <c r="AA68" s="86" t="s">
        <v>870</v>
      </c>
      <c r="AB68" s="86" t="s">
        <v>871</v>
      </c>
      <c r="AC68" s="86" t="s">
        <v>872</v>
      </c>
      <c r="AD68" s="91">
        <v>38220</v>
      </c>
      <c r="AE68" s="91">
        <v>21000</v>
      </c>
      <c r="AF68" s="92">
        <v>22680</v>
      </c>
      <c r="AG68" s="94">
        <v>6059</v>
      </c>
      <c r="AK68" s="38">
        <v>42979</v>
      </c>
      <c r="AL68" s="39">
        <v>365</v>
      </c>
      <c r="AM68" s="40">
        <f t="shared" si="4"/>
        <v>-950</v>
      </c>
      <c r="AN68" s="22">
        <f t="shared" si="5"/>
        <v>-950</v>
      </c>
      <c r="AO68" s="22">
        <f t="shared" si="6"/>
        <v>0</v>
      </c>
      <c r="AP68" s="41">
        <f t="shared" si="7"/>
        <v>0</v>
      </c>
    </row>
    <row r="69" spans="1:42" ht="13.5">
      <c r="A69" s="84" t="s">
        <v>847</v>
      </c>
      <c r="B69" s="85" t="s">
        <v>848</v>
      </c>
      <c r="C69" s="85" t="s">
        <v>873</v>
      </c>
      <c r="D69" s="86" t="s">
        <v>874</v>
      </c>
      <c r="E69" s="87" t="s">
        <v>875</v>
      </c>
      <c r="F69" s="87" t="s">
        <v>55</v>
      </c>
      <c r="G69" s="87" t="s">
        <v>876</v>
      </c>
      <c r="H69" s="87" t="s">
        <v>877</v>
      </c>
      <c r="I69" s="87" t="s">
        <v>878</v>
      </c>
      <c r="J69" s="88" t="s">
        <v>59</v>
      </c>
      <c r="K69" s="87" t="s">
        <v>60</v>
      </c>
      <c r="L69" s="88" t="s">
        <v>55</v>
      </c>
      <c r="M69" s="88" t="s">
        <v>55</v>
      </c>
      <c r="N69" s="88" t="s">
        <v>879</v>
      </c>
      <c r="O69" s="86" t="s">
        <v>83</v>
      </c>
      <c r="P69" s="86" t="s">
        <v>880</v>
      </c>
      <c r="Q69" s="86" t="s">
        <v>213</v>
      </c>
      <c r="R69" s="86" t="s">
        <v>881</v>
      </c>
      <c r="S69" s="89" t="s">
        <v>66</v>
      </c>
      <c r="T69" s="90">
        <v>5907000</v>
      </c>
      <c r="U69" s="86" t="s">
        <v>882</v>
      </c>
      <c r="V69" s="86" t="s">
        <v>882</v>
      </c>
      <c r="W69" s="86" t="s">
        <v>882</v>
      </c>
      <c r="X69" s="86" t="s">
        <v>69</v>
      </c>
      <c r="Y69" s="86" t="s">
        <v>70</v>
      </c>
      <c r="Z69" s="86" t="s">
        <v>882</v>
      </c>
      <c r="AA69" s="86" t="s">
        <v>883</v>
      </c>
      <c r="AB69" s="86" t="s">
        <v>884</v>
      </c>
      <c r="AC69" s="86" t="s">
        <v>885</v>
      </c>
      <c r="AD69" s="91">
        <v>38220</v>
      </c>
      <c r="AE69" s="91">
        <v>21000</v>
      </c>
      <c r="AF69" s="92">
        <v>22680</v>
      </c>
      <c r="AG69" s="94">
        <v>6059</v>
      </c>
      <c r="AK69" s="38">
        <v>42979</v>
      </c>
      <c r="AL69" s="39">
        <v>365</v>
      </c>
      <c r="AM69" s="40">
        <f t="shared" si="4"/>
        <v>-941</v>
      </c>
      <c r="AN69" s="22">
        <f t="shared" si="5"/>
        <v>-941</v>
      </c>
      <c r="AO69" s="22">
        <f t="shared" si="6"/>
        <v>0</v>
      </c>
      <c r="AP69" s="41">
        <f t="shared" si="7"/>
        <v>0</v>
      </c>
    </row>
    <row r="70" spans="1:42" ht="13.5">
      <c r="A70" s="58" t="s">
        <v>377</v>
      </c>
      <c r="B70" s="59" t="s">
        <v>378</v>
      </c>
      <c r="C70" s="59" t="s">
        <v>670</v>
      </c>
      <c r="D70" s="60" t="s">
        <v>671</v>
      </c>
      <c r="E70" s="61" t="s">
        <v>672</v>
      </c>
      <c r="F70" s="61" t="s">
        <v>55</v>
      </c>
      <c r="G70" s="61" t="s">
        <v>673</v>
      </c>
      <c r="H70" s="61" t="s">
        <v>674</v>
      </c>
      <c r="I70" s="61" t="s">
        <v>675</v>
      </c>
      <c r="J70" s="62" t="s">
        <v>59</v>
      </c>
      <c r="K70" s="61" t="s">
        <v>655</v>
      </c>
      <c r="L70" s="62" t="s">
        <v>55</v>
      </c>
      <c r="M70" s="62" t="s">
        <v>55</v>
      </c>
      <c r="N70" s="62" t="s">
        <v>676</v>
      </c>
      <c r="O70" s="60" t="s">
        <v>117</v>
      </c>
      <c r="P70" s="60" t="s">
        <v>127</v>
      </c>
      <c r="Q70" s="60" t="s">
        <v>128</v>
      </c>
      <c r="R70" s="60" t="s">
        <v>677</v>
      </c>
      <c r="S70" s="63" t="s">
        <v>66</v>
      </c>
      <c r="T70" s="64">
        <v>5347000</v>
      </c>
      <c r="U70" s="60" t="s">
        <v>659</v>
      </c>
      <c r="V70" s="60" t="s">
        <v>659</v>
      </c>
      <c r="W70" s="60" t="s">
        <v>659</v>
      </c>
      <c r="X70" s="60" t="s">
        <v>69</v>
      </c>
      <c r="Y70" s="60" t="s">
        <v>70</v>
      </c>
      <c r="Z70" s="60" t="s">
        <v>659</v>
      </c>
      <c r="AA70" s="60" t="s">
        <v>660</v>
      </c>
      <c r="AB70" s="60" t="s">
        <v>661</v>
      </c>
      <c r="AC70" s="60" t="s">
        <v>662</v>
      </c>
      <c r="AD70" s="80">
        <v>-38220</v>
      </c>
      <c r="AE70" s="80">
        <v>-21000</v>
      </c>
      <c r="AF70" s="66">
        <v>-22680</v>
      </c>
      <c r="AG70" s="95">
        <v>-6059</v>
      </c>
      <c r="AH70" s="69" t="s">
        <v>886</v>
      </c>
      <c r="AI70" s="69">
        <v>43015</v>
      </c>
      <c r="AK70" s="38">
        <v>43009</v>
      </c>
      <c r="AL70" s="39">
        <v>365</v>
      </c>
      <c r="AM70" s="40">
        <f t="shared" si="4"/>
        <v>-302</v>
      </c>
      <c r="AN70" s="22">
        <f t="shared" si="5"/>
        <v>-302</v>
      </c>
      <c r="AO70" s="22">
        <f t="shared" si="6"/>
        <v>0</v>
      </c>
      <c r="AP70" s="41">
        <f t="shared" si="7"/>
        <v>0</v>
      </c>
    </row>
    <row r="71" spans="1:42" ht="13.5">
      <c r="A71" s="84" t="s">
        <v>847</v>
      </c>
      <c r="B71" s="85" t="s">
        <v>848</v>
      </c>
      <c r="C71" s="85" t="s">
        <v>849</v>
      </c>
      <c r="D71" s="86" t="s">
        <v>887</v>
      </c>
      <c r="E71" s="87" t="s">
        <v>888</v>
      </c>
      <c r="F71" s="87" t="s">
        <v>55</v>
      </c>
      <c r="G71" s="87" t="s">
        <v>889</v>
      </c>
      <c r="H71" s="87" t="s">
        <v>890</v>
      </c>
      <c r="I71" s="87" t="s">
        <v>891</v>
      </c>
      <c r="J71" s="88" t="s">
        <v>59</v>
      </c>
      <c r="K71" s="87" t="s">
        <v>60</v>
      </c>
      <c r="L71" s="88" t="s">
        <v>55</v>
      </c>
      <c r="M71" s="88" t="s">
        <v>55</v>
      </c>
      <c r="N71" s="88" t="s">
        <v>892</v>
      </c>
      <c r="O71" s="86" t="s">
        <v>83</v>
      </c>
      <c r="P71" s="86" t="s">
        <v>84</v>
      </c>
      <c r="Q71" s="86" t="s">
        <v>893</v>
      </c>
      <c r="R71" s="86" t="s">
        <v>257</v>
      </c>
      <c r="S71" s="89" t="s">
        <v>66</v>
      </c>
      <c r="T71" s="90">
        <v>4490000</v>
      </c>
      <c r="U71" s="86" t="s">
        <v>894</v>
      </c>
      <c r="V71" s="86" t="s">
        <v>894</v>
      </c>
      <c r="W71" s="86" t="s">
        <v>894</v>
      </c>
      <c r="X71" s="86" t="s">
        <v>69</v>
      </c>
      <c r="Y71" s="86" t="s">
        <v>70</v>
      </c>
      <c r="Z71" s="86" t="s">
        <v>894</v>
      </c>
      <c r="AA71" s="86" t="s">
        <v>895</v>
      </c>
      <c r="AB71" s="86" t="s">
        <v>896</v>
      </c>
      <c r="AC71" s="86" t="s">
        <v>897</v>
      </c>
      <c r="AD71" s="91">
        <v>38220</v>
      </c>
      <c r="AE71" s="91">
        <v>21000</v>
      </c>
      <c r="AF71" s="92">
        <v>22680</v>
      </c>
      <c r="AG71" s="94">
        <v>6059</v>
      </c>
      <c r="AK71" s="38">
        <v>43070</v>
      </c>
      <c r="AL71" s="39">
        <v>365</v>
      </c>
      <c r="AM71" s="40">
        <f t="shared" si="4"/>
        <v>-1030</v>
      </c>
      <c r="AN71" s="22">
        <f t="shared" si="5"/>
        <v>-1030</v>
      </c>
      <c r="AO71" s="22">
        <f t="shared" si="6"/>
        <v>0</v>
      </c>
      <c r="AP71" s="41">
        <f t="shared" si="7"/>
        <v>0</v>
      </c>
    </row>
    <row r="72" spans="1:42" ht="13.5">
      <c r="A72" s="84" t="s">
        <v>898</v>
      </c>
      <c r="B72" s="85" t="s">
        <v>899</v>
      </c>
      <c r="C72" s="85" t="s">
        <v>900</v>
      </c>
      <c r="D72" s="86" t="s">
        <v>901</v>
      </c>
      <c r="E72" s="87" t="s">
        <v>902</v>
      </c>
      <c r="F72" s="87" t="s">
        <v>55</v>
      </c>
      <c r="G72" s="87" t="s">
        <v>903</v>
      </c>
      <c r="H72" s="87" t="s">
        <v>904</v>
      </c>
      <c r="I72" s="87" t="s">
        <v>905</v>
      </c>
      <c r="J72" s="88" t="s">
        <v>59</v>
      </c>
      <c r="K72" s="87" t="s">
        <v>655</v>
      </c>
      <c r="L72" s="88" t="s">
        <v>55</v>
      </c>
      <c r="M72" s="88" t="s">
        <v>55</v>
      </c>
      <c r="N72" s="88" t="s">
        <v>906</v>
      </c>
      <c r="O72" s="86" t="s">
        <v>907</v>
      </c>
      <c r="P72" s="86" t="s">
        <v>84</v>
      </c>
      <c r="Q72" s="86" t="s">
        <v>417</v>
      </c>
      <c r="R72" s="86" t="s">
        <v>583</v>
      </c>
      <c r="S72" s="89" t="s">
        <v>66</v>
      </c>
      <c r="T72" s="90">
        <v>5684000</v>
      </c>
      <c r="U72" s="86" t="s">
        <v>908</v>
      </c>
      <c r="V72" s="86" t="s">
        <v>909</v>
      </c>
      <c r="W72" s="86" t="s">
        <v>909</v>
      </c>
      <c r="X72" s="86" t="s">
        <v>69</v>
      </c>
      <c r="Y72" s="86" t="s">
        <v>70</v>
      </c>
      <c r="Z72" s="86" t="s">
        <v>908</v>
      </c>
      <c r="AA72" s="86" t="s">
        <v>910</v>
      </c>
      <c r="AB72" s="86" t="s">
        <v>911</v>
      </c>
      <c r="AC72" s="86" t="s">
        <v>912</v>
      </c>
      <c r="AD72" s="91">
        <v>38220</v>
      </c>
      <c r="AE72" s="91">
        <v>21000</v>
      </c>
      <c r="AF72" s="92">
        <v>22680</v>
      </c>
      <c r="AG72" s="94">
        <v>6059</v>
      </c>
      <c r="AK72" s="38">
        <v>43101</v>
      </c>
      <c r="AL72" s="39">
        <v>365</v>
      </c>
      <c r="AM72" s="40">
        <f t="shared" si="4"/>
        <v>-1058</v>
      </c>
      <c r="AN72" s="22">
        <f t="shared" si="5"/>
        <v>-1058</v>
      </c>
      <c r="AO72" s="22">
        <f t="shared" si="6"/>
        <v>0</v>
      </c>
      <c r="AP72" s="41">
        <f t="shared" si="7"/>
        <v>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2018-02-06T07:43:03Z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