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firstSheet="4" activeTab="10"/>
  </bookViews>
  <sheets>
    <sheet name="キーワード" sheetId="1" r:id="rId1"/>
    <sheet name="Sheet1" sheetId="7" r:id="rId2"/>
    <sheet name="Sheet2" sheetId="8" r:id="rId3"/>
    <sheet name="countif " sheetId="2" r:id="rId4"/>
    <sheet name="countif  (2)" sheetId="3" r:id="rId5"/>
    <sheet name="countif  (3)" sheetId="4" r:id="rId6"/>
    <sheet name="COUNTIFS" sheetId="5" r:id="rId7"/>
    <sheet name="DCOUNT" sheetId="6" r:id="rId8"/>
    <sheet name="COUNTIF" sheetId="9" r:id="rId9"/>
    <sheet name="COUNTIF (2)" sheetId="10" r:id="rId10"/>
    <sheet name="COUNTIF (3)" sheetId="11" r:id="rId11"/>
  </sheets>
  <calcPr calcId="152511"/>
</workbook>
</file>

<file path=xl/calcChain.xml><?xml version="1.0" encoding="utf-8"?>
<calcChain xmlns="http://schemas.openxmlformats.org/spreadsheetml/2006/main">
  <c r="F2" i="11" l="1"/>
  <c r="F2" i="10"/>
  <c r="F2" i="9"/>
  <c r="J6" i="6" l="1"/>
  <c r="H2" i="5"/>
  <c r="G2" i="6"/>
  <c r="G2" i="5"/>
  <c r="F2" i="4"/>
  <c r="F2" i="3"/>
  <c r="F2" i="2"/>
</calcChain>
</file>

<file path=xl/sharedStrings.xml><?xml version="1.0" encoding="utf-8"?>
<sst xmlns="http://schemas.openxmlformats.org/spreadsheetml/2006/main" count="251" uniqueCount="110">
  <si>
    <t>記事タイトルのキーワード</t>
  </si>
  <si>
    <t>見出し・フック文章で使うキーワード</t>
  </si>
  <si>
    <t>想定する検索キーワード</t>
  </si>
  <si>
    <t>countif 複数条件 or</t>
  </si>
  <si>
    <t>countif 複数条件 and</t>
  </si>
  <si>
    <t>countif 以上 以下</t>
  </si>
  <si>
    <t>特定の文字をエクセルCOUNTIF関数でカウント！条件一致のセルを数える</t>
  </si>
  <si>
    <t>複数条件に一致するデータをエクセルCOUNTIFS関数でカウント！</t>
  </si>
  <si>
    <t>エクセルで条件に一致するセルをカウント！COUNTIF/COUNTIFS関数</t>
  </si>
  <si>
    <r>
      <t xml:space="preserve">countif </t>
    </r>
    <r>
      <rPr>
        <sz val="10"/>
        <color theme="1"/>
        <rFont val="ＭＳ Ｐゴシック"/>
        <family val="3"/>
        <charset val="128"/>
      </rPr>
      <t>複数条件</t>
    </r>
    <r>
      <rPr>
        <sz val="10"/>
        <color theme="1"/>
        <rFont val="Arial"/>
        <family val="2"/>
      </rPr>
      <t xml:space="preserve"> or</t>
    </r>
    <phoneticPr fontId="3"/>
  </si>
  <si>
    <t>F2　=COUNTIF(A2:A9,D2)+COUNTIF(B2:B9,E2)</t>
  </si>
  <si>
    <t>東京</t>
    <rPh sb="0" eb="2">
      <t>トウキョウ</t>
    </rPh>
    <phoneticPr fontId="3"/>
  </si>
  <si>
    <t>講座</t>
    <rPh sb="0" eb="2">
      <t>コウザ</t>
    </rPh>
    <phoneticPr fontId="3"/>
  </si>
  <si>
    <t>福岡</t>
    <rPh sb="0" eb="2">
      <t>フクオカ</t>
    </rPh>
    <phoneticPr fontId="3"/>
  </si>
  <si>
    <t>開催日</t>
    <rPh sb="0" eb="3">
      <t>カイサイビ</t>
    </rPh>
    <phoneticPr fontId="3"/>
  </si>
  <si>
    <t>商品№</t>
    <rPh sb="0" eb="2">
      <t>ショウヒン</t>
    </rPh>
    <phoneticPr fontId="3"/>
  </si>
  <si>
    <t>種類</t>
    <rPh sb="0" eb="2">
      <t>シュルイ</t>
    </rPh>
    <phoneticPr fontId="3"/>
  </si>
  <si>
    <t>R1293</t>
  </si>
  <si>
    <t>R1293</t>
    <phoneticPr fontId="3"/>
  </si>
  <si>
    <t>T1063</t>
  </si>
  <si>
    <t>T5297</t>
  </si>
  <si>
    <t>R3298</t>
  </si>
  <si>
    <t>R3298</t>
    <phoneticPr fontId="3"/>
  </si>
  <si>
    <t>T4296</t>
  </si>
  <si>
    <t>Q5102</t>
  </si>
  <si>
    <t>R6071</t>
  </si>
  <si>
    <t>T8715</t>
  </si>
  <si>
    <t>A1</t>
  </si>
  <si>
    <t>B2</t>
  </si>
  <si>
    <t>A3</t>
  </si>
  <si>
    <t>B3</t>
  </si>
  <si>
    <t>A2</t>
  </si>
  <si>
    <t>B1</t>
  </si>
  <si>
    <t>W1</t>
  </si>
  <si>
    <t>W1</t>
    <phoneticPr fontId="3"/>
  </si>
  <si>
    <t>Q0011</t>
    <phoneticPr fontId="3"/>
  </si>
  <si>
    <t>R3298</t>
    <phoneticPr fontId="3"/>
  </si>
  <si>
    <t>R1293またはR3298</t>
    <phoneticPr fontId="3"/>
  </si>
  <si>
    <t>Q0011またはW1</t>
    <phoneticPr fontId="3"/>
  </si>
  <si>
    <t>R1</t>
    <phoneticPr fontId="3"/>
  </si>
  <si>
    <t>Q0001</t>
    <phoneticPr fontId="3"/>
  </si>
  <si>
    <t>開催地</t>
    <rPh sb="0" eb="3">
      <t>カイサイチ</t>
    </rPh>
    <phoneticPr fontId="3"/>
  </si>
  <si>
    <t>大阪</t>
    <rPh sb="0" eb="2">
      <t>オオサカ</t>
    </rPh>
    <phoneticPr fontId="3"/>
  </si>
  <si>
    <t>エクセル</t>
    <phoneticPr fontId="3"/>
  </si>
  <si>
    <t>ワード</t>
    <phoneticPr fontId="3"/>
  </si>
  <si>
    <t>アクセス</t>
    <phoneticPr fontId="3"/>
  </si>
  <si>
    <t>東京かつエクセル</t>
  </si>
  <si>
    <t>東京かつエクセル</t>
    <rPh sb="0" eb="2">
      <t>トウキョウ</t>
    </rPh>
    <phoneticPr fontId="3"/>
  </si>
  <si>
    <t>りんご</t>
    <phoneticPr fontId="3"/>
  </si>
  <si>
    <t>Marine</t>
  </si>
  <si>
    <t>Lloyd</t>
  </si>
  <si>
    <t>A－３画</t>
  </si>
  <si>
    <t>B－３画</t>
  </si>
  <si>
    <t>C－１画</t>
  </si>
  <si>
    <t>D－２画</t>
  </si>
  <si>
    <t>E－４画</t>
  </si>
  <si>
    <t>F－３画</t>
  </si>
  <si>
    <t>G－２画</t>
  </si>
  <si>
    <t>H－３画</t>
  </si>
  <si>
    <t>I－１画</t>
  </si>
  <si>
    <t>J－１画</t>
  </si>
  <si>
    <t>K－３画</t>
  </si>
  <si>
    <t>L－１画</t>
  </si>
  <si>
    <t>M－４画</t>
  </si>
  <si>
    <t>N－３画</t>
  </si>
  <si>
    <t>O－１画</t>
  </si>
  <si>
    <t>P－２画</t>
  </si>
  <si>
    <t>Q－２画</t>
  </si>
  <si>
    <t>R－３画</t>
  </si>
  <si>
    <t>S－１画</t>
  </si>
  <si>
    <t>T－２画</t>
  </si>
  <si>
    <t>U－１画</t>
  </si>
  <si>
    <t>V－２画</t>
  </si>
  <si>
    <t>W－４画</t>
  </si>
  <si>
    <t>X－２画</t>
  </si>
  <si>
    <t>Y－３画</t>
  </si>
  <si>
    <t>Z－２画</t>
  </si>
  <si>
    <t>marim3588</t>
    <phoneticPr fontId="3"/>
  </si>
  <si>
    <t>marine3588</t>
    <phoneticPr fontId="3"/>
  </si>
  <si>
    <t>https://www.relief.jp/docs/003195.html</t>
    <phoneticPr fontId="3"/>
  </si>
  <si>
    <t>http://www.helpaso.net/archives/573/</t>
    <phoneticPr fontId="3"/>
  </si>
  <si>
    <t>https://detail.chiebukuro.yahoo.co.jp/qa/question_detail/q1335856033</t>
    <phoneticPr fontId="3"/>
  </si>
  <si>
    <t>http://blog.livedoor.jp/excellover/archives/50077039.html</t>
    <phoneticPr fontId="3"/>
  </si>
  <si>
    <t>http://q.hatena.ne.jp/1103072932</t>
    <phoneticPr fontId="3"/>
  </si>
  <si>
    <t>http://whiteleia.com/wp-admin/post.php?post=8156&amp;action=edit</t>
  </si>
  <si>
    <t>ホワイトレイア</t>
    <phoneticPr fontId="3"/>
  </si>
  <si>
    <t>http://whiteleia.com/wp-admin/post.php?post=7284&amp;action=edit</t>
  </si>
  <si>
    <t>見積№</t>
    <rPh sb="0" eb="2">
      <t>ミツモリ</t>
    </rPh>
    <phoneticPr fontId="3"/>
  </si>
  <si>
    <t>氏名</t>
    <rPh sb="0" eb="2">
      <t>シメイ</t>
    </rPh>
    <phoneticPr fontId="3"/>
  </si>
  <si>
    <t>見積金額</t>
    <rPh sb="0" eb="2">
      <t>ミツモリ</t>
    </rPh>
    <rPh sb="2" eb="4">
      <t>キンガク</t>
    </rPh>
    <phoneticPr fontId="3"/>
  </si>
  <si>
    <t>AQ100023</t>
    <phoneticPr fontId="3"/>
  </si>
  <si>
    <t>AQ106825</t>
    <phoneticPr fontId="3"/>
  </si>
  <si>
    <t>AP200751</t>
    <phoneticPr fontId="3"/>
  </si>
  <si>
    <t>AQ107298</t>
    <phoneticPr fontId="3"/>
  </si>
  <si>
    <t>AQ100882</t>
    <phoneticPr fontId="3"/>
  </si>
  <si>
    <t>AP210053</t>
    <phoneticPr fontId="3"/>
  </si>
  <si>
    <t>AP220791</t>
    <phoneticPr fontId="3"/>
  </si>
  <si>
    <t>沢中　知也</t>
    <rPh sb="0" eb="2">
      <t>サワナカ</t>
    </rPh>
    <rPh sb="3" eb="5">
      <t>トモヤ</t>
    </rPh>
    <phoneticPr fontId="3"/>
  </si>
  <si>
    <t>川口　久哉</t>
    <rPh sb="0" eb="2">
      <t>カワグチ</t>
    </rPh>
    <rPh sb="3" eb="5">
      <t>ヒサヤ</t>
    </rPh>
    <phoneticPr fontId="3"/>
  </si>
  <si>
    <t>東條　美沙</t>
    <rPh sb="0" eb="2">
      <t>トウジョウ</t>
    </rPh>
    <rPh sb="3" eb="5">
      <t>ミサ</t>
    </rPh>
    <phoneticPr fontId="3"/>
  </si>
  <si>
    <t>角　由貴</t>
    <rPh sb="0" eb="1">
      <t>カク</t>
    </rPh>
    <rPh sb="2" eb="4">
      <t>ユキ</t>
    </rPh>
    <phoneticPr fontId="3"/>
  </si>
  <si>
    <t>生永　愛</t>
    <rPh sb="0" eb="2">
      <t>イクナガ</t>
    </rPh>
    <rPh sb="3" eb="4">
      <t>アイ</t>
    </rPh>
    <phoneticPr fontId="3"/>
  </si>
  <si>
    <t>喜多山　拓</t>
    <rPh sb="0" eb="3">
      <t>キタヤマ</t>
    </rPh>
    <rPh sb="4" eb="5">
      <t>タク</t>
    </rPh>
    <phoneticPr fontId="3"/>
  </si>
  <si>
    <t>東　正己</t>
    <rPh sb="0" eb="1">
      <t>ヒガシ</t>
    </rPh>
    <rPh sb="2" eb="4">
      <t>マサミ</t>
    </rPh>
    <phoneticPr fontId="3"/>
  </si>
  <si>
    <t>人数</t>
    <rPh sb="0" eb="2">
      <t>ニンズウ</t>
    </rPh>
    <phoneticPr fontId="3"/>
  </si>
  <si>
    <t>単位：万</t>
    <rPh sb="0" eb="2">
      <t>タンイ</t>
    </rPh>
    <rPh sb="3" eb="4">
      <t>マン</t>
    </rPh>
    <phoneticPr fontId="3"/>
  </si>
  <si>
    <t>20万以上30万以下</t>
    <rPh sb="2" eb="3">
      <t>マン</t>
    </rPh>
    <rPh sb="3" eb="5">
      <t>イジョウ</t>
    </rPh>
    <rPh sb="7" eb="8">
      <t>マン</t>
    </rPh>
    <rPh sb="8" eb="10">
      <t>イカ</t>
    </rPh>
    <phoneticPr fontId="3"/>
  </si>
  <si>
    <t>20以上から30より大きいを引く</t>
    <rPh sb="2" eb="4">
      <t>イジョウ</t>
    </rPh>
    <rPh sb="10" eb="11">
      <t>オオ</t>
    </rPh>
    <rPh sb="14" eb="15">
      <t>ヒ</t>
    </rPh>
    <phoneticPr fontId="3"/>
  </si>
  <si>
    <t>30万より大きい</t>
    <rPh sb="2" eb="3">
      <t>マン</t>
    </rPh>
    <rPh sb="5" eb="6">
      <t>オオ</t>
    </rPh>
    <phoneticPr fontId="3"/>
  </si>
  <si>
    <t>20万以上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</si>
</sst>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ＭＳ Ｐゴシック"/>
      <family val="2"/>
      <scheme val="minor"/>
    </font>
    <font>
      <b/>
      <sz val="10"/>
      <color rgb="FFFFFFFF"/>
      <name val="Arial"/>
      <family val="2"/>
    </font>
    <font>
      <sz val="10"/>
      <color theme="1"/>
      <name val="Arial"/>
      <family val="2"/>
    </font>
    <font>
      <sz val="6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sz val="11"/>
      <name val="ＭＳ Ｐゴシック"/>
      <family val="2"/>
      <scheme val="minor"/>
    </font>
    <font>
      <sz val="11"/>
      <name val="ＭＳ Ｐゴシック"/>
      <family val="3"/>
      <charset val="128"/>
      <scheme val="minor"/>
    </font>
    <font>
      <sz val="18"/>
      <color rgb="FF212121"/>
      <name val="Inherit"/>
      <family val="2"/>
    </font>
    <font>
      <sz val="18"/>
      <color rgb="FF212121"/>
      <name val="Arial"/>
      <family val="2"/>
    </font>
    <font>
      <sz val="6"/>
      <color rgb="FF333333"/>
      <name val="メイリオ"/>
      <family val="3"/>
      <charset val="128"/>
    </font>
    <font>
      <sz val="11"/>
      <color theme="1"/>
      <name val="ＭＳ Ｐゴシック"/>
      <family val="2"/>
      <scheme val="minor"/>
    </font>
    <font>
      <u/>
      <sz val="11"/>
      <color theme="10"/>
      <name val="ＭＳ Ｐゴシック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00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8BE1FF"/>
        <bgColor indexed="64"/>
      </patternFill>
    </fill>
    <fill>
      <patternFill patternType="solid">
        <fgColor rgb="FFB2F371"/>
        <bgColor indexed="64"/>
      </patternFill>
    </fill>
    <fill>
      <patternFill patternType="solid">
        <fgColor rgb="FFC7ECBE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38" fontId="1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/>
  </cellStyleXfs>
  <cellXfs count="24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5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/>
    <xf numFmtId="0" fontId="0" fillId="4" borderId="1" xfId="0" applyFill="1" applyBorder="1" applyAlignment="1">
      <alignment horizontal="center"/>
    </xf>
    <xf numFmtId="56" fontId="0" fillId="0" borderId="1" xfId="0" applyNumberFormat="1" applyBorder="1"/>
    <xf numFmtId="0" fontId="0" fillId="5" borderId="1" xfId="0" applyFill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8" fillId="0" borderId="0" xfId="0" applyFont="1"/>
    <xf numFmtId="0" fontId="9" fillId="0" borderId="0" xfId="0" applyFont="1" applyAlignment="1">
      <alignment vertical="top" wrapText="1"/>
    </xf>
    <xf numFmtId="0" fontId="9" fillId="6" borderId="0" xfId="0" applyFont="1" applyFill="1" applyAlignment="1">
      <alignment vertical="top" wrapText="1"/>
    </xf>
    <xf numFmtId="0" fontId="11" fillId="0" borderId="0" xfId="2"/>
    <xf numFmtId="38" fontId="0" fillId="0" borderId="1" xfId="1" applyFont="1" applyBorder="1" applyAlignment="1"/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38" fontId="0" fillId="0" borderId="1" xfId="0" applyNumberFormat="1" applyBorder="1"/>
    <xf numFmtId="0" fontId="0" fillId="0" borderId="0" xfId="0" applyFill="1" applyBorder="1" applyAlignment="1">
      <alignment horizont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Medium9"/>
  <colors>
    <mruColors>
      <color rgb="FF8BE1FF"/>
      <color rgb="FFB2F371"/>
      <color rgb="FF6BF972"/>
      <color rgb="FFFFCCFF"/>
      <color rgb="FF90FA95"/>
      <color rgb="FF5DD5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detail.chiebukuro.yahoo.co.jp/qa/question_detail/q1335856033" TargetMode="External"/><Relationship Id="rId2" Type="http://schemas.openxmlformats.org/officeDocument/2006/relationships/hyperlink" Target="http://www.helpaso.net/archives/573/" TargetMode="External"/><Relationship Id="rId1" Type="http://schemas.openxmlformats.org/officeDocument/2006/relationships/hyperlink" Target="https://www.relief.jp/docs/003195.html" TargetMode="External"/><Relationship Id="rId5" Type="http://schemas.openxmlformats.org/officeDocument/2006/relationships/hyperlink" Target="http://q.hatena.ne.jp/1103072932" TargetMode="External"/><Relationship Id="rId4" Type="http://schemas.openxmlformats.org/officeDocument/2006/relationships/hyperlink" Target="http://blog.livedoor.jp/excellover/archives/50077039.html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workbookViewId="0">
      <selection activeCell="A4" sqref="A4"/>
    </sheetView>
  </sheetViews>
  <sheetFormatPr defaultRowHeight="12.75"/>
  <cols>
    <col min="1" max="1" width="25.1328125" style="3" bestFit="1" customWidth="1"/>
    <col min="2" max="2" width="35.33203125" style="3" bestFit="1" customWidth="1"/>
    <col min="3" max="3" width="23.06640625" style="3" bestFit="1" customWidth="1"/>
  </cols>
  <sheetData>
    <row r="1" spans="1:3" ht="13.15">
      <c r="A1" s="1" t="s">
        <v>0</v>
      </c>
      <c r="B1" s="1" t="s">
        <v>1</v>
      </c>
      <c r="C1" s="1" t="s">
        <v>2</v>
      </c>
    </row>
    <row r="2" spans="1:3">
      <c r="A2" s="2" t="s">
        <v>9</v>
      </c>
      <c r="B2" s="2" t="s">
        <v>3</v>
      </c>
      <c r="C2" s="2" t="s">
        <v>3</v>
      </c>
    </row>
    <row r="3" spans="1:3">
      <c r="A3" s="2" t="s">
        <v>4</v>
      </c>
      <c r="B3" s="2" t="s">
        <v>4</v>
      </c>
      <c r="C3" s="2" t="s">
        <v>4</v>
      </c>
    </row>
    <row r="4" spans="1:3">
      <c r="A4" s="2" t="s">
        <v>5</v>
      </c>
      <c r="B4" s="2" t="s">
        <v>5</v>
      </c>
      <c r="C4" s="2" t="s">
        <v>5</v>
      </c>
    </row>
    <row r="11" spans="1:3">
      <c r="A11" s="3" t="s">
        <v>6</v>
      </c>
    </row>
    <row r="13" spans="1:3">
      <c r="A13" s="3" t="s">
        <v>7</v>
      </c>
    </row>
    <row r="15" spans="1:3">
      <c r="A15" s="3" t="s">
        <v>8</v>
      </c>
    </row>
    <row r="20" spans="1:5" ht="22.15">
      <c r="A20" s="14" t="s">
        <v>49</v>
      </c>
      <c r="B20" s="3">
        <v>433134</v>
      </c>
      <c r="C20" s="3" t="s">
        <v>77</v>
      </c>
      <c r="D20">
        <v>43314</v>
      </c>
    </row>
    <row r="21" spans="1:5" ht="22.15">
      <c r="A21" s="15" t="s">
        <v>50</v>
      </c>
      <c r="C21" s="3" t="s">
        <v>78</v>
      </c>
    </row>
    <row r="26" spans="1:5">
      <c r="A26" s="16" t="s">
        <v>51</v>
      </c>
      <c r="B26" s="16" t="s">
        <v>52</v>
      </c>
      <c r="C26" s="16" t="s">
        <v>53</v>
      </c>
      <c r="D26" s="16" t="s">
        <v>54</v>
      </c>
      <c r="E26" s="16" t="s">
        <v>55</v>
      </c>
    </row>
    <row r="27" spans="1:5">
      <c r="A27" s="17" t="s">
        <v>56</v>
      </c>
      <c r="B27" s="17" t="s">
        <v>57</v>
      </c>
      <c r="C27" s="17" t="s">
        <v>58</v>
      </c>
      <c r="D27" s="17" t="s">
        <v>59</v>
      </c>
      <c r="E27" s="17" t="s">
        <v>60</v>
      </c>
    </row>
    <row r="28" spans="1:5">
      <c r="A28" s="16" t="s">
        <v>61</v>
      </c>
      <c r="B28" s="16" t="s">
        <v>62</v>
      </c>
      <c r="C28" s="16" t="s">
        <v>63</v>
      </c>
      <c r="D28" s="16" t="s">
        <v>64</v>
      </c>
      <c r="E28" s="16" t="s">
        <v>65</v>
      </c>
    </row>
    <row r="29" spans="1:5">
      <c r="A29" s="17" t="s">
        <v>66</v>
      </c>
      <c r="B29" s="17" t="s">
        <v>67</v>
      </c>
      <c r="C29" s="17" t="s">
        <v>68</v>
      </c>
      <c r="D29" s="17" t="s">
        <v>69</v>
      </c>
      <c r="E29" s="17" t="s">
        <v>70</v>
      </c>
    </row>
    <row r="30" spans="1:5">
      <c r="A30" s="16" t="s">
        <v>71</v>
      </c>
      <c r="B30" s="16" t="s">
        <v>72</v>
      </c>
      <c r="C30" s="16" t="s">
        <v>73</v>
      </c>
      <c r="D30" s="16" t="s">
        <v>74</v>
      </c>
      <c r="E30" s="16" t="s">
        <v>75</v>
      </c>
    </row>
    <row r="31" spans="1:5">
      <c r="A31" s="17" t="s">
        <v>76</v>
      </c>
      <c r="B31"/>
      <c r="C31"/>
    </row>
  </sheetData>
  <phoneticPr fontId="3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selection activeCell="F2" sqref="F2"/>
    </sheetView>
  </sheetViews>
  <sheetFormatPr defaultRowHeight="12.75"/>
  <cols>
    <col min="1" max="1" width="10.59765625" style="7" customWidth="1"/>
    <col min="2" max="3" width="10.59765625" customWidth="1"/>
    <col min="5" max="5" width="21.19921875" customWidth="1"/>
  </cols>
  <sheetData>
    <row r="1" spans="1:8">
      <c r="A1" s="11" t="s">
        <v>87</v>
      </c>
      <c r="B1" s="11" t="s">
        <v>88</v>
      </c>
      <c r="C1" s="11" t="s">
        <v>89</v>
      </c>
      <c r="D1" s="21" t="s">
        <v>105</v>
      </c>
      <c r="E1" s="6" t="s">
        <v>89</v>
      </c>
      <c r="F1" s="6" t="s">
        <v>104</v>
      </c>
    </row>
    <row r="2" spans="1:8">
      <c r="A2" s="5" t="s">
        <v>90</v>
      </c>
      <c r="B2" s="4" t="s">
        <v>97</v>
      </c>
      <c r="C2" s="19">
        <v>12</v>
      </c>
      <c r="E2" s="20" t="s">
        <v>109</v>
      </c>
      <c r="F2" s="22">
        <f>COUNTIF(C2:C8,"&gt;=20")</f>
        <v>4</v>
      </c>
    </row>
    <row r="3" spans="1:8">
      <c r="A3" s="5" t="s">
        <v>91</v>
      </c>
      <c r="B3" s="4" t="s">
        <v>98</v>
      </c>
      <c r="C3" s="19">
        <v>23</v>
      </c>
      <c r="H3" t="s">
        <v>107</v>
      </c>
    </row>
    <row r="4" spans="1:8">
      <c r="A4" s="5" t="s">
        <v>92</v>
      </c>
      <c r="B4" s="4" t="s">
        <v>99</v>
      </c>
      <c r="C4" s="19">
        <v>15</v>
      </c>
    </row>
    <row r="5" spans="1:8">
      <c r="A5" s="5" t="s">
        <v>93</v>
      </c>
      <c r="B5" s="4" t="s">
        <v>100</v>
      </c>
      <c r="C5" s="19">
        <v>18</v>
      </c>
    </row>
    <row r="6" spans="1:8">
      <c r="A6" s="5" t="s">
        <v>96</v>
      </c>
      <c r="B6" s="4" t="s">
        <v>101</v>
      </c>
      <c r="C6" s="19">
        <v>21</v>
      </c>
    </row>
    <row r="7" spans="1:8">
      <c r="A7" s="5" t="s">
        <v>95</v>
      </c>
      <c r="B7" s="4" t="s">
        <v>102</v>
      </c>
      <c r="C7" s="19">
        <v>25</v>
      </c>
    </row>
    <row r="8" spans="1:8">
      <c r="A8" s="5" t="s">
        <v>94</v>
      </c>
      <c r="B8" s="4" t="s">
        <v>103</v>
      </c>
      <c r="C8" s="19">
        <v>31</v>
      </c>
    </row>
  </sheetData>
  <phoneticPr fontId="3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tabSelected="1" workbookViewId="0">
      <selection activeCell="F2" sqref="F2"/>
    </sheetView>
  </sheetViews>
  <sheetFormatPr defaultRowHeight="12.75"/>
  <cols>
    <col min="1" max="1" width="10.59765625" style="7" customWidth="1"/>
    <col min="2" max="3" width="10.59765625" customWidth="1"/>
    <col min="5" max="5" width="21.19921875" customWidth="1"/>
  </cols>
  <sheetData>
    <row r="1" spans="1:8">
      <c r="A1" s="11" t="s">
        <v>87</v>
      </c>
      <c r="B1" s="11" t="s">
        <v>88</v>
      </c>
      <c r="C1" s="11" t="s">
        <v>89</v>
      </c>
      <c r="D1" s="21" t="s">
        <v>105</v>
      </c>
      <c r="E1" s="6" t="s">
        <v>89</v>
      </c>
      <c r="F1" s="6" t="s">
        <v>104</v>
      </c>
    </row>
    <row r="2" spans="1:8">
      <c r="A2" s="5" t="s">
        <v>90</v>
      </c>
      <c r="B2" s="4" t="s">
        <v>97</v>
      </c>
      <c r="C2" s="19">
        <v>12</v>
      </c>
      <c r="E2" s="20" t="s">
        <v>108</v>
      </c>
      <c r="F2" s="22">
        <f>COUNTIF(C2:C8,"&gt;30")</f>
        <v>1</v>
      </c>
    </row>
    <row r="3" spans="1:8">
      <c r="A3" s="5" t="s">
        <v>91</v>
      </c>
      <c r="B3" s="4" t="s">
        <v>98</v>
      </c>
      <c r="C3" s="19">
        <v>23</v>
      </c>
      <c r="E3" s="23"/>
      <c r="H3" t="s">
        <v>107</v>
      </c>
    </row>
    <row r="4" spans="1:8">
      <c r="A4" s="5" t="s">
        <v>92</v>
      </c>
      <c r="B4" s="4" t="s">
        <v>99</v>
      </c>
      <c r="C4" s="19">
        <v>15</v>
      </c>
    </row>
    <row r="5" spans="1:8">
      <c r="A5" s="5" t="s">
        <v>93</v>
      </c>
      <c r="B5" s="4" t="s">
        <v>100</v>
      </c>
      <c r="C5" s="19">
        <v>18</v>
      </c>
    </row>
    <row r="6" spans="1:8">
      <c r="A6" s="5" t="s">
        <v>96</v>
      </c>
      <c r="B6" s="4" t="s">
        <v>101</v>
      </c>
      <c r="C6" s="19">
        <v>21</v>
      </c>
    </row>
    <row r="7" spans="1:8">
      <c r="A7" s="5" t="s">
        <v>95</v>
      </c>
      <c r="B7" s="4" t="s">
        <v>102</v>
      </c>
      <c r="C7" s="19">
        <v>25</v>
      </c>
    </row>
    <row r="8" spans="1:8">
      <c r="A8" s="5" t="s">
        <v>94</v>
      </c>
      <c r="B8" s="4" t="s">
        <v>103</v>
      </c>
      <c r="C8" s="19">
        <v>31</v>
      </c>
    </row>
  </sheetData>
  <phoneticPr fontId="3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21"/>
  <sheetViews>
    <sheetView workbookViewId="0">
      <selection activeCell="A21" sqref="A21"/>
    </sheetView>
  </sheetViews>
  <sheetFormatPr defaultRowHeight="12.75"/>
  <sheetData>
    <row r="4" spans="1:1">
      <c r="A4" s="18" t="s">
        <v>79</v>
      </c>
    </row>
    <row r="6" spans="1:1">
      <c r="A6" s="18" t="s">
        <v>80</v>
      </c>
    </row>
    <row r="8" spans="1:1">
      <c r="A8" s="18" t="s">
        <v>81</v>
      </c>
    </row>
    <row r="10" spans="1:1">
      <c r="A10" s="18" t="s">
        <v>82</v>
      </c>
    </row>
    <row r="12" spans="1:1">
      <c r="A12" s="18" t="s">
        <v>83</v>
      </c>
    </row>
    <row r="17" spans="1:1">
      <c r="A17" t="s">
        <v>85</v>
      </c>
    </row>
    <row r="19" spans="1:1">
      <c r="A19" t="s">
        <v>84</v>
      </c>
    </row>
    <row r="21" spans="1:1">
      <c r="A21" t="s">
        <v>86</v>
      </c>
    </row>
  </sheetData>
  <phoneticPr fontId="3"/>
  <hyperlinks>
    <hyperlink ref="A4" r:id="rId1"/>
    <hyperlink ref="A6" r:id="rId2"/>
    <hyperlink ref="A8" r:id="rId3"/>
    <hyperlink ref="A10" r:id="rId4"/>
    <hyperlink ref="A12" r:id="rId5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3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workbookViewId="0">
      <selection activeCell="F2" sqref="F2"/>
    </sheetView>
  </sheetViews>
  <sheetFormatPr defaultRowHeight="12.75"/>
  <cols>
    <col min="1" max="2" width="9.06640625" style="7"/>
    <col min="6" max="6" width="17.33203125" bestFit="1" customWidth="1"/>
  </cols>
  <sheetData>
    <row r="1" spans="1:11">
      <c r="A1" s="11" t="s">
        <v>15</v>
      </c>
      <c r="B1" s="11" t="s">
        <v>16</v>
      </c>
      <c r="D1" s="8" t="s">
        <v>15</v>
      </c>
      <c r="E1" s="8" t="s">
        <v>15</v>
      </c>
      <c r="F1" s="10" t="s">
        <v>37</v>
      </c>
      <c r="K1" t="s">
        <v>10</v>
      </c>
    </row>
    <row r="2" spans="1:11">
      <c r="A2" s="5" t="s">
        <v>40</v>
      </c>
      <c r="B2" s="5" t="s">
        <v>27</v>
      </c>
      <c r="D2" s="5" t="s">
        <v>17</v>
      </c>
      <c r="E2" s="5" t="s">
        <v>36</v>
      </c>
      <c r="F2" s="5">
        <f>COUNTIF(A2:A10,"R1293")+COUNTIF(A2:A10,"R3298")</f>
        <v>2</v>
      </c>
    </row>
    <row r="3" spans="1:11">
      <c r="A3" s="5" t="s">
        <v>17</v>
      </c>
      <c r="B3" s="5" t="s">
        <v>28</v>
      </c>
    </row>
    <row r="4" spans="1:11">
      <c r="A4" s="5" t="s">
        <v>19</v>
      </c>
      <c r="B4" s="5" t="s">
        <v>29</v>
      </c>
    </row>
    <row r="5" spans="1:11">
      <c r="A5" s="5" t="s">
        <v>20</v>
      </c>
      <c r="B5" s="5" t="s">
        <v>27</v>
      </c>
    </row>
    <row r="6" spans="1:11">
      <c r="A6" s="5" t="s">
        <v>21</v>
      </c>
      <c r="B6" s="5" t="s">
        <v>28</v>
      </c>
    </row>
    <row r="7" spans="1:11">
      <c r="A7" s="5" t="s">
        <v>23</v>
      </c>
      <c r="B7" s="5" t="s">
        <v>30</v>
      </c>
    </row>
    <row r="8" spans="1:11">
      <c r="A8" s="5" t="s">
        <v>24</v>
      </c>
      <c r="B8" s="5" t="s">
        <v>33</v>
      </c>
    </row>
    <row r="9" spans="1:11">
      <c r="A9" s="5" t="s">
        <v>25</v>
      </c>
      <c r="B9" s="5" t="s">
        <v>31</v>
      </c>
    </row>
    <row r="10" spans="1:11">
      <c r="A10" s="5" t="s">
        <v>26</v>
      </c>
      <c r="B10" s="5" t="s">
        <v>32</v>
      </c>
    </row>
  </sheetData>
  <phoneticPr fontId="3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workbookViewId="0">
      <selection activeCell="F2" sqref="F2"/>
    </sheetView>
  </sheetViews>
  <sheetFormatPr defaultRowHeight="12.75"/>
  <cols>
    <col min="2" max="2" width="9.06640625" style="7"/>
    <col min="6" max="6" width="14.6640625" bestFit="1" customWidth="1"/>
  </cols>
  <sheetData>
    <row r="1" spans="1:11">
      <c r="A1" s="11" t="s">
        <v>15</v>
      </c>
      <c r="B1" s="11" t="s">
        <v>16</v>
      </c>
      <c r="D1" s="8" t="s">
        <v>15</v>
      </c>
      <c r="E1" s="9" t="s">
        <v>16</v>
      </c>
      <c r="F1" s="10" t="s">
        <v>38</v>
      </c>
      <c r="K1" t="s">
        <v>10</v>
      </c>
    </row>
    <row r="2" spans="1:11">
      <c r="A2" s="5" t="s">
        <v>40</v>
      </c>
      <c r="B2" s="5" t="s">
        <v>39</v>
      </c>
      <c r="D2" s="5" t="s">
        <v>35</v>
      </c>
      <c r="E2" s="5" t="s">
        <v>34</v>
      </c>
      <c r="F2" s="5">
        <f>COUNTIF(A2:A10,"Q0011")+COUNTIF(B2:B10,"W1")</f>
        <v>1</v>
      </c>
    </row>
    <row r="3" spans="1:11">
      <c r="A3" s="5" t="s">
        <v>17</v>
      </c>
      <c r="B3" s="5" t="s">
        <v>28</v>
      </c>
    </row>
    <row r="4" spans="1:11">
      <c r="A4" s="5" t="s">
        <v>19</v>
      </c>
      <c r="B4" s="5" t="s">
        <v>29</v>
      </c>
    </row>
    <row r="5" spans="1:11">
      <c r="A5" s="5" t="s">
        <v>20</v>
      </c>
      <c r="B5" s="5" t="s">
        <v>27</v>
      </c>
    </row>
    <row r="6" spans="1:11">
      <c r="A6" s="5" t="s">
        <v>21</v>
      </c>
      <c r="B6" s="5" t="s">
        <v>28</v>
      </c>
    </row>
    <row r="7" spans="1:11">
      <c r="A7" s="5" t="s">
        <v>23</v>
      </c>
      <c r="B7" s="5" t="s">
        <v>30</v>
      </c>
    </row>
    <row r="8" spans="1:11">
      <c r="A8" s="5" t="s">
        <v>24</v>
      </c>
      <c r="B8" s="5" t="s">
        <v>33</v>
      </c>
    </row>
    <row r="9" spans="1:11">
      <c r="A9" s="5" t="s">
        <v>25</v>
      </c>
      <c r="B9" s="5" t="s">
        <v>31</v>
      </c>
    </row>
    <row r="10" spans="1:11">
      <c r="A10" s="5" t="s">
        <v>26</v>
      </c>
      <c r="B10" s="5" t="s">
        <v>32</v>
      </c>
    </row>
  </sheetData>
  <phoneticPr fontId="3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workbookViewId="0">
      <selection activeCell="F2" sqref="F2"/>
    </sheetView>
  </sheetViews>
  <sheetFormatPr defaultRowHeight="12.75"/>
  <cols>
    <col min="2" max="2" width="9.06640625" style="7"/>
    <col min="6" max="6" width="16.33203125" bestFit="1" customWidth="1"/>
  </cols>
  <sheetData>
    <row r="1" spans="1:11">
      <c r="A1" s="11" t="s">
        <v>15</v>
      </c>
      <c r="B1" s="11" t="s">
        <v>16</v>
      </c>
      <c r="D1" s="8" t="s">
        <v>15</v>
      </c>
      <c r="E1" s="8" t="s">
        <v>15</v>
      </c>
      <c r="F1" s="9" t="s">
        <v>37</v>
      </c>
      <c r="K1" t="s">
        <v>10</v>
      </c>
    </row>
    <row r="2" spans="1:11">
      <c r="A2" s="5" t="s">
        <v>40</v>
      </c>
      <c r="B2" s="5" t="s">
        <v>27</v>
      </c>
      <c r="D2" s="5" t="s">
        <v>18</v>
      </c>
      <c r="E2" s="5" t="s">
        <v>22</v>
      </c>
      <c r="F2" s="5">
        <f>SUM(COUNTIF(A2:A10,{"R1293","R3298"}))</f>
        <v>2</v>
      </c>
    </row>
    <row r="3" spans="1:11">
      <c r="A3" s="5" t="s">
        <v>17</v>
      </c>
      <c r="B3" s="5" t="s">
        <v>28</v>
      </c>
    </row>
    <row r="4" spans="1:11">
      <c r="A4" s="5" t="s">
        <v>19</v>
      </c>
      <c r="B4" s="5" t="s">
        <v>29</v>
      </c>
    </row>
    <row r="5" spans="1:11">
      <c r="A5" s="5" t="s">
        <v>20</v>
      </c>
      <c r="B5" s="5" t="s">
        <v>27</v>
      </c>
    </row>
    <row r="6" spans="1:11">
      <c r="A6" s="5" t="s">
        <v>21</v>
      </c>
      <c r="B6" s="5" t="s">
        <v>28</v>
      </c>
    </row>
    <row r="7" spans="1:11">
      <c r="A7" s="5" t="s">
        <v>23</v>
      </c>
      <c r="B7" s="5" t="s">
        <v>30</v>
      </c>
    </row>
    <row r="8" spans="1:11">
      <c r="A8" s="5" t="s">
        <v>24</v>
      </c>
      <c r="B8" s="5" t="s">
        <v>33</v>
      </c>
    </row>
    <row r="9" spans="1:11">
      <c r="A9" s="5" t="s">
        <v>25</v>
      </c>
      <c r="B9" s="5" t="s">
        <v>31</v>
      </c>
    </row>
    <row r="10" spans="1:11">
      <c r="A10" s="5" t="s">
        <v>26</v>
      </c>
      <c r="B10" s="5" t="s">
        <v>32</v>
      </c>
    </row>
  </sheetData>
  <phoneticPr fontId="3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workbookViewId="0">
      <selection activeCell="H2" sqref="H2"/>
    </sheetView>
  </sheetViews>
  <sheetFormatPr defaultRowHeight="12.75"/>
  <cols>
    <col min="1" max="1" width="9.06640625" style="7"/>
    <col min="7" max="7" width="16.06640625" bestFit="1" customWidth="1"/>
  </cols>
  <sheetData>
    <row r="1" spans="1:8">
      <c r="A1" s="13" t="s">
        <v>41</v>
      </c>
      <c r="B1" s="13" t="s">
        <v>12</v>
      </c>
      <c r="C1" s="13" t="s">
        <v>14</v>
      </c>
      <c r="E1" s="6" t="s">
        <v>41</v>
      </c>
      <c r="F1" s="6" t="s">
        <v>12</v>
      </c>
      <c r="G1" s="6" t="s">
        <v>47</v>
      </c>
    </row>
    <row r="2" spans="1:8">
      <c r="A2" s="5" t="s">
        <v>11</v>
      </c>
      <c r="B2" s="4" t="s">
        <v>43</v>
      </c>
      <c r="C2" s="12">
        <v>43132</v>
      </c>
      <c r="E2" s="5" t="s">
        <v>11</v>
      </c>
      <c r="F2" s="4" t="s">
        <v>43</v>
      </c>
      <c r="G2" s="5">
        <f>COUNTIFS(A2:A10,E2,B2:B10,F2)</f>
        <v>3</v>
      </c>
      <c r="H2" s="5">
        <f>COUNTIFS(A2:A10,"東京",B2:B10,"エクセル")</f>
        <v>3</v>
      </c>
    </row>
    <row r="3" spans="1:8">
      <c r="A3" s="5" t="s">
        <v>42</v>
      </c>
      <c r="B3" s="4" t="s">
        <v>44</v>
      </c>
      <c r="C3" s="12">
        <v>43137</v>
      </c>
    </row>
    <row r="4" spans="1:8">
      <c r="A4" s="5" t="s">
        <v>13</v>
      </c>
      <c r="B4" s="4" t="s">
        <v>43</v>
      </c>
      <c r="C4" s="12">
        <v>43149</v>
      </c>
    </row>
    <row r="5" spans="1:8">
      <c r="A5" s="5" t="s">
        <v>11</v>
      </c>
      <c r="B5" s="4" t="s">
        <v>43</v>
      </c>
      <c r="C5" s="12">
        <v>43152</v>
      </c>
    </row>
    <row r="6" spans="1:8">
      <c r="A6" s="5" t="s">
        <v>13</v>
      </c>
      <c r="B6" s="4" t="s">
        <v>45</v>
      </c>
      <c r="C6" s="12">
        <v>43154</v>
      </c>
    </row>
    <row r="7" spans="1:8">
      <c r="A7" s="5" t="s">
        <v>42</v>
      </c>
      <c r="B7" s="4" t="s">
        <v>44</v>
      </c>
      <c r="C7" s="12">
        <v>43164</v>
      </c>
    </row>
    <row r="8" spans="1:8">
      <c r="A8" s="5" t="s">
        <v>11</v>
      </c>
      <c r="B8" s="4" t="s">
        <v>45</v>
      </c>
      <c r="C8" s="12">
        <v>43171</v>
      </c>
    </row>
    <row r="9" spans="1:8">
      <c r="A9" s="5" t="s">
        <v>42</v>
      </c>
      <c r="B9" s="4" t="s">
        <v>43</v>
      </c>
      <c r="C9" s="12">
        <v>43184</v>
      </c>
    </row>
    <row r="10" spans="1:8">
      <c r="A10" s="5" t="s">
        <v>11</v>
      </c>
      <c r="B10" s="4" t="s">
        <v>43</v>
      </c>
      <c r="C10" s="12">
        <v>43187</v>
      </c>
    </row>
  </sheetData>
  <phoneticPr fontId="3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workbookViewId="0">
      <selection activeCell="G25" sqref="G25"/>
    </sheetView>
  </sheetViews>
  <sheetFormatPr defaultRowHeight="12.75"/>
  <cols>
    <col min="1" max="1" width="9.06640625" style="7"/>
    <col min="7" max="7" width="16.06640625" bestFit="1" customWidth="1"/>
  </cols>
  <sheetData>
    <row r="1" spans="1:10">
      <c r="A1" s="13" t="s">
        <v>41</v>
      </c>
      <c r="B1" s="13" t="s">
        <v>12</v>
      </c>
      <c r="C1" s="13" t="s">
        <v>14</v>
      </c>
      <c r="E1" s="6" t="s">
        <v>41</v>
      </c>
      <c r="F1" s="6" t="s">
        <v>12</v>
      </c>
      <c r="G1" s="6" t="s">
        <v>46</v>
      </c>
    </row>
    <row r="2" spans="1:10">
      <c r="A2" s="5" t="s">
        <v>11</v>
      </c>
      <c r="B2" s="4" t="s">
        <v>43</v>
      </c>
      <c r="C2" s="12">
        <v>43132</v>
      </c>
      <c r="E2" s="5" t="s">
        <v>11</v>
      </c>
      <c r="F2" s="4" t="s">
        <v>43</v>
      </c>
      <c r="G2" s="5">
        <f>DCOUNTA(A1:C10,C1,E1:F2)</f>
        <v>3</v>
      </c>
    </row>
    <row r="3" spans="1:10">
      <c r="A3" s="5" t="s">
        <v>42</v>
      </c>
      <c r="B3" s="4" t="s">
        <v>44</v>
      </c>
      <c r="C3" s="12">
        <v>43137</v>
      </c>
    </row>
    <row r="4" spans="1:10">
      <c r="A4" s="5" t="s">
        <v>13</v>
      </c>
      <c r="B4" s="4" t="s">
        <v>43</v>
      </c>
      <c r="C4" s="12">
        <v>43149</v>
      </c>
    </row>
    <row r="5" spans="1:10">
      <c r="A5" s="5" t="s">
        <v>11</v>
      </c>
      <c r="B5" s="4" t="s">
        <v>43</v>
      </c>
      <c r="C5" s="12">
        <v>43152</v>
      </c>
    </row>
    <row r="6" spans="1:10">
      <c r="A6" s="5" t="s">
        <v>13</v>
      </c>
      <c r="B6" s="4" t="s">
        <v>45</v>
      </c>
      <c r="C6" s="12">
        <v>43154</v>
      </c>
      <c r="H6" t="s">
        <v>48</v>
      </c>
      <c r="J6">
        <f>COUNTIFS(H6:H7,"りんご")</f>
        <v>2</v>
      </c>
    </row>
    <row r="7" spans="1:10">
      <c r="A7" s="5" t="s">
        <v>42</v>
      </c>
      <c r="B7" s="4" t="s">
        <v>44</v>
      </c>
      <c r="C7" s="12">
        <v>43164</v>
      </c>
      <c r="H7" t="s">
        <v>48</v>
      </c>
    </row>
    <row r="8" spans="1:10">
      <c r="A8" s="5" t="s">
        <v>11</v>
      </c>
      <c r="B8" s="4" t="s">
        <v>45</v>
      </c>
      <c r="C8" s="12">
        <v>43171</v>
      </c>
    </row>
    <row r="9" spans="1:10">
      <c r="A9" s="5" t="s">
        <v>42</v>
      </c>
      <c r="B9" s="4" t="s">
        <v>43</v>
      </c>
      <c r="C9" s="12">
        <v>43184</v>
      </c>
    </row>
    <row r="10" spans="1:10">
      <c r="A10" s="5" t="s">
        <v>11</v>
      </c>
      <c r="B10" s="4" t="s">
        <v>43</v>
      </c>
      <c r="C10" s="12">
        <v>43187</v>
      </c>
    </row>
  </sheetData>
  <phoneticPr fontId="3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selection activeCell="F2" sqref="F2"/>
    </sheetView>
  </sheetViews>
  <sheetFormatPr defaultRowHeight="12.75"/>
  <cols>
    <col min="1" max="1" width="10.59765625" style="7" customWidth="1"/>
    <col min="2" max="3" width="10.59765625" customWidth="1"/>
    <col min="5" max="5" width="21.19921875" customWidth="1"/>
  </cols>
  <sheetData>
    <row r="1" spans="1:8">
      <c r="A1" s="11" t="s">
        <v>87</v>
      </c>
      <c r="B1" s="11" t="s">
        <v>88</v>
      </c>
      <c r="C1" s="11" t="s">
        <v>89</v>
      </c>
      <c r="D1" s="21" t="s">
        <v>105</v>
      </c>
      <c r="E1" s="6" t="s">
        <v>89</v>
      </c>
      <c r="F1" s="6" t="s">
        <v>104</v>
      </c>
    </row>
    <row r="2" spans="1:8">
      <c r="A2" s="5" t="s">
        <v>90</v>
      </c>
      <c r="B2" s="4" t="s">
        <v>97</v>
      </c>
      <c r="C2" s="19">
        <v>12</v>
      </c>
      <c r="E2" s="20" t="s">
        <v>106</v>
      </c>
      <c r="F2" s="22">
        <f>COUNTIF(C2:C8,"&gt;=20")-COUNTIF(C2:C8,"&gt;30")</f>
        <v>3</v>
      </c>
    </row>
    <row r="3" spans="1:8">
      <c r="A3" s="5" t="s">
        <v>91</v>
      </c>
      <c r="B3" s="4" t="s">
        <v>98</v>
      </c>
      <c r="C3" s="19">
        <v>23</v>
      </c>
      <c r="H3" t="s">
        <v>107</v>
      </c>
    </row>
    <row r="4" spans="1:8">
      <c r="A4" s="5" t="s">
        <v>92</v>
      </c>
      <c r="B4" s="4" t="s">
        <v>99</v>
      </c>
      <c r="C4" s="19">
        <v>15</v>
      </c>
    </row>
    <row r="5" spans="1:8">
      <c r="A5" s="5" t="s">
        <v>93</v>
      </c>
      <c r="B5" s="4" t="s">
        <v>100</v>
      </c>
      <c r="C5" s="19">
        <v>18</v>
      </c>
    </row>
    <row r="6" spans="1:8">
      <c r="A6" s="5" t="s">
        <v>96</v>
      </c>
      <c r="B6" s="4" t="s">
        <v>101</v>
      </c>
      <c r="C6" s="19">
        <v>21</v>
      </c>
    </row>
    <row r="7" spans="1:8">
      <c r="A7" s="5" t="s">
        <v>95</v>
      </c>
      <c r="B7" s="4" t="s">
        <v>102</v>
      </c>
      <c r="C7" s="19">
        <v>25</v>
      </c>
    </row>
    <row r="8" spans="1:8">
      <c r="A8" s="5" t="s">
        <v>94</v>
      </c>
      <c r="B8" s="4" t="s">
        <v>103</v>
      </c>
      <c r="C8" s="19">
        <v>31</v>
      </c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11</vt:i4>
      </vt:variant>
    </vt:vector>
  </HeadingPairs>
  <TitlesOfParts>
    <vt:vector size="11" baseType="lpstr">
      <vt:lpstr>キーワード</vt:lpstr>
      <vt:lpstr>Sheet1</vt:lpstr>
      <vt:lpstr>Sheet2</vt:lpstr>
      <vt:lpstr>countif </vt:lpstr>
      <vt:lpstr>countif  (2)</vt:lpstr>
      <vt:lpstr>countif  (3)</vt:lpstr>
      <vt:lpstr>COUNTIFS</vt:lpstr>
      <vt:lpstr>DCOUNT</vt:lpstr>
      <vt:lpstr>COUNTIF</vt:lpstr>
      <vt:lpstr>COUNTIF (2)</vt:lpstr>
      <vt:lpstr>COUNTIF (3)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2018-06-17T21:10:59Z</dcterms:modified>
</cp:coreProperties>
</file>