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0" activeTab="17"/>
  </bookViews>
  <sheets>
    <sheet name="SUBSTITUTE" sheetId="1" r:id="rId1"/>
    <sheet name="SUBSTITUTE (2)" sheetId="2" r:id="rId2"/>
    <sheet name="REPLACE" sheetId="3" r:id="rId3"/>
    <sheet name="REPLACE(1)" sheetId="4" r:id="rId4"/>
    <sheet name="REPLACE (2)" sheetId="5" r:id="rId5"/>
    <sheet name="REPLACE (複数)" sheetId="6" r:id="rId6"/>
    <sheet name="REPLACE (複数) (2)" sheetId="8" r:id="rId7"/>
    <sheet name="記事" sheetId="7" r:id="rId8"/>
    <sheet name="REPLACE (3)" sheetId="9" r:id="rId9"/>
    <sheet name="REPLACE (4)" sheetId="11" r:id="rId10"/>
    <sheet name="REPLACE (5)" sheetId="12" r:id="rId11"/>
    <sheet name="複数SUBSTITUTE" sheetId="13" r:id="rId12"/>
    <sheet name="@SUBSTITUTE (1)" sheetId="15" r:id="rId13"/>
    <sheet name="@SUBSTITUTE (2)" sheetId="14" r:id="rId14"/>
    <sheet name="TRIUM" sheetId="16" r:id="rId15"/>
    <sheet name="TRIUM (2)" sheetId="17" r:id="rId16"/>
    <sheet name="TRIUM (3)" sheetId="18" r:id="rId17"/>
    <sheet name="TRIUM (4)" sheetId="19" r:id="rId18"/>
  </sheets>
  <calcPr calcId="145621"/>
</workbook>
</file>

<file path=xl/calcChain.xml><?xml version="1.0" encoding="utf-8"?>
<calcChain xmlns="http://schemas.openxmlformats.org/spreadsheetml/2006/main">
  <c r="B3" i="19" l="1"/>
  <c r="B4" i="19"/>
  <c r="B5" i="19"/>
  <c r="B6" i="19"/>
  <c r="B2" i="19"/>
  <c r="B3" i="17"/>
  <c r="B4" i="17"/>
  <c r="B5" i="17"/>
  <c r="B6" i="17"/>
  <c r="B2" i="17"/>
  <c r="B3" i="13"/>
  <c r="B4" i="13"/>
  <c r="B5" i="13"/>
  <c r="B6" i="13"/>
  <c r="B2" i="13"/>
  <c r="B3" i="14"/>
  <c r="B4" i="14"/>
  <c r="B5" i="14"/>
  <c r="B6" i="14"/>
  <c r="B2" i="14"/>
  <c r="B3" i="15"/>
  <c r="B4" i="15"/>
  <c r="B5" i="15"/>
  <c r="B6" i="15"/>
  <c r="B2" i="15"/>
  <c r="B3" i="12"/>
  <c r="B4" i="12"/>
  <c r="B5" i="12"/>
  <c r="B6" i="12"/>
  <c r="B2" i="12"/>
  <c r="B3" i="11"/>
  <c r="B4" i="11"/>
  <c r="B5" i="11"/>
  <c r="B6" i="11"/>
  <c r="B2" i="11"/>
  <c r="B3" i="9"/>
  <c r="B4" i="9"/>
  <c r="B5" i="9"/>
  <c r="B6" i="9"/>
  <c r="B2" i="9"/>
  <c r="B3" i="8"/>
  <c r="B4" i="8"/>
  <c r="B5" i="8"/>
  <c r="B6" i="8"/>
  <c r="B7" i="8"/>
  <c r="B8" i="8"/>
  <c r="B2" i="8"/>
  <c r="B3" i="6"/>
  <c r="B4" i="6"/>
  <c r="B5" i="6"/>
  <c r="B6" i="6"/>
  <c r="B7" i="6"/>
  <c r="B8" i="6"/>
  <c r="B2" i="6"/>
  <c r="B7" i="5"/>
  <c r="B6" i="5"/>
  <c r="B5" i="5"/>
  <c r="B4" i="5"/>
  <c r="B3" i="5"/>
  <c r="B2" i="5"/>
  <c r="B3" i="4" l="1"/>
  <c r="B4" i="4"/>
  <c r="B5" i="4"/>
  <c r="B6" i="4"/>
  <c r="B7" i="4"/>
  <c r="B2" i="4"/>
  <c r="B2" i="3"/>
  <c r="B3" i="3"/>
  <c r="B4" i="3"/>
  <c r="B5" i="3"/>
  <c r="B6" i="3"/>
  <c r="B7" i="3"/>
  <c r="B3" i="2"/>
  <c r="B4" i="2"/>
  <c r="B5" i="2"/>
  <c r="B6" i="2"/>
  <c r="B7" i="2"/>
  <c r="B2" i="2"/>
  <c r="B3" i="1"/>
  <c r="B4" i="1"/>
  <c r="B5" i="1"/>
  <c r="B6" i="1"/>
  <c r="B7" i="1"/>
  <c r="B2" i="1"/>
</calcChain>
</file>

<file path=xl/sharedStrings.xml><?xml version="1.0" encoding="utf-8"?>
<sst xmlns="http://schemas.openxmlformats.org/spreadsheetml/2006/main" count="166" uniqueCount="97">
  <si>
    <t>氏名</t>
    <rPh sb="0" eb="2">
      <t>シメイ</t>
    </rPh>
    <phoneticPr fontId="1"/>
  </si>
  <si>
    <t xml:space="preserve"> 疋田　和</t>
    <rPh sb="1" eb="3">
      <t>ヒキタ</t>
    </rPh>
    <rPh sb="4" eb="5">
      <t>カズ</t>
    </rPh>
    <phoneticPr fontId="1"/>
  </si>
  <si>
    <t>内藤 忠  司</t>
    <rPh sb="0" eb="2">
      <t>ナイトウ</t>
    </rPh>
    <rPh sb="3" eb="4">
      <t>タダシ</t>
    </rPh>
    <rPh sb="6" eb="7">
      <t>ツカサ</t>
    </rPh>
    <phoneticPr fontId="1"/>
  </si>
  <si>
    <t>油 井　薫</t>
    <rPh sb="0" eb="1">
      <t>アブラ</t>
    </rPh>
    <rPh sb="2" eb="3">
      <t>イ</t>
    </rPh>
    <rPh sb="4" eb="5">
      <t>カオル</t>
    </rPh>
    <phoneticPr fontId="1"/>
  </si>
  <si>
    <t>　前田　智一</t>
    <rPh sb="1" eb="3">
      <t>マエダ</t>
    </rPh>
    <rPh sb="4" eb="6">
      <t>トモカズ</t>
    </rPh>
    <phoneticPr fontId="1"/>
  </si>
  <si>
    <t>板野　三 希子</t>
    <rPh sb="0" eb="2">
      <t>イタノ</t>
    </rPh>
    <rPh sb="3" eb="4">
      <t>ミ</t>
    </rPh>
    <rPh sb="5" eb="7">
      <t>キコ</t>
    </rPh>
    <phoneticPr fontId="1"/>
  </si>
  <si>
    <t xml:space="preserve"> 野　々村 隆</t>
    <rPh sb="1" eb="2">
      <t>ノ</t>
    </rPh>
    <rPh sb="4" eb="5">
      <t>ムラ</t>
    </rPh>
    <rPh sb="6" eb="7">
      <t>タカシ</t>
    </rPh>
    <phoneticPr fontId="1"/>
  </si>
  <si>
    <t>野々村 隆</t>
    <rPh sb="0" eb="1">
      <t>ノ</t>
    </rPh>
    <rPh sb="2" eb="3">
      <t>ムラ</t>
    </rPh>
    <rPh sb="4" eb="5">
      <t>タカシ</t>
    </rPh>
    <phoneticPr fontId="1"/>
  </si>
  <si>
    <t>疋田 和</t>
    <rPh sb="0" eb="2">
      <t>ヒキタ</t>
    </rPh>
    <rPh sb="3" eb="4">
      <t>カズ</t>
    </rPh>
    <phoneticPr fontId="1"/>
  </si>
  <si>
    <t>内藤 忠司</t>
    <rPh sb="0" eb="2">
      <t>ナイトウ</t>
    </rPh>
    <rPh sb="3" eb="4">
      <t>タダシ</t>
    </rPh>
    <rPh sb="4" eb="5">
      <t>ツカサ</t>
    </rPh>
    <phoneticPr fontId="1"/>
  </si>
  <si>
    <t>油井 薫</t>
    <rPh sb="0" eb="1">
      <t>アブラ</t>
    </rPh>
    <rPh sb="1" eb="2">
      <t>イ</t>
    </rPh>
    <rPh sb="3" eb="4">
      <t>カオル</t>
    </rPh>
    <phoneticPr fontId="1"/>
  </si>
  <si>
    <t>前田 智一</t>
    <rPh sb="0" eb="2">
      <t>マエダ</t>
    </rPh>
    <rPh sb="3" eb="5">
      <t>トモカズ</t>
    </rPh>
    <phoneticPr fontId="1"/>
  </si>
  <si>
    <t>板野 三希子</t>
    <rPh sb="0" eb="2">
      <t>イタノ</t>
    </rPh>
    <rPh sb="3" eb="4">
      <t>ミ</t>
    </rPh>
    <rPh sb="4" eb="6">
      <t>キコ</t>
    </rPh>
    <phoneticPr fontId="1"/>
  </si>
  <si>
    <t>疋田和</t>
    <phoneticPr fontId="1"/>
  </si>
  <si>
    <t>ファイル名</t>
    <rPh sb="4" eb="5">
      <t>メイ</t>
    </rPh>
    <phoneticPr fontId="1"/>
  </si>
  <si>
    <t>社員名</t>
    <rPh sb="0" eb="2">
      <t>シャイン</t>
    </rPh>
    <rPh sb="2" eb="3">
      <t>メイ</t>
    </rPh>
    <phoneticPr fontId="1"/>
  </si>
  <si>
    <t>20160912契約№</t>
    <rPh sb="8" eb="10">
      <t>ケイヤク</t>
    </rPh>
    <phoneticPr fontId="1"/>
  </si>
  <si>
    <t>20171206代理店</t>
    <rPh sb="8" eb="11">
      <t>ダイリテン</t>
    </rPh>
    <phoneticPr fontId="1"/>
  </si>
  <si>
    <t>20170321申込日</t>
    <rPh sb="8" eb="10">
      <t>モウシコミ</t>
    </rPh>
    <rPh sb="10" eb="11">
      <t>ビ</t>
    </rPh>
    <phoneticPr fontId="1"/>
  </si>
  <si>
    <t>20160816契約一覧</t>
    <rPh sb="8" eb="10">
      <t>ケイヤク</t>
    </rPh>
    <rPh sb="10" eb="12">
      <t>イチラン</t>
    </rPh>
    <phoneticPr fontId="1"/>
  </si>
  <si>
    <t>20170911終了日</t>
    <rPh sb="8" eb="11">
      <t>シュウリョウビ</t>
    </rPh>
    <phoneticPr fontId="1"/>
  </si>
  <si>
    <t>20180805契約者名</t>
    <rPh sb="8" eb="11">
      <t>ケイヤクシャ</t>
    </rPh>
    <rPh sb="11" eb="12">
      <t>メイ</t>
    </rPh>
    <phoneticPr fontId="1"/>
  </si>
  <si>
    <t>A1062(社員)　斎藤　直子</t>
    <rPh sb="6" eb="8">
      <t>シャイン</t>
    </rPh>
    <rPh sb="10" eb="12">
      <t>サイトウ</t>
    </rPh>
    <rPh sb="13" eb="15">
      <t>ナオコ</t>
    </rPh>
    <phoneticPr fontId="1"/>
  </si>
  <si>
    <t>A1203(社員)　前田　瞳</t>
    <rPh sb="10" eb="12">
      <t>マエダ</t>
    </rPh>
    <rPh sb="13" eb="14">
      <t>ヒトミ</t>
    </rPh>
    <phoneticPr fontId="1"/>
  </si>
  <si>
    <t>A1263(契約)　内田　徹</t>
    <rPh sb="6" eb="8">
      <t>ケイヤク</t>
    </rPh>
    <rPh sb="10" eb="12">
      <t>ウチダ</t>
    </rPh>
    <rPh sb="13" eb="14">
      <t>トオル</t>
    </rPh>
    <phoneticPr fontId="1"/>
  </si>
  <si>
    <t>A1609(社員)  前田 智一</t>
    <rPh sb="11" eb="13">
      <t>マエダ</t>
    </rPh>
    <rPh sb="14" eb="16">
      <t>トモカズ</t>
    </rPh>
    <phoneticPr fontId="1"/>
  </si>
  <si>
    <t>A1385(社員)  川野　陽子</t>
    <rPh sb="11" eb="13">
      <t>カワノ</t>
    </rPh>
    <rPh sb="14" eb="16">
      <t>ヨウコ</t>
    </rPh>
    <phoneticPr fontId="1"/>
  </si>
  <si>
    <t>A1103(契約)  高田　美弥子</t>
    <rPh sb="6" eb="8">
      <t>ケイヤク</t>
    </rPh>
    <rPh sb="11" eb="13">
      <t>タカダ</t>
    </rPh>
    <rPh sb="14" eb="17">
      <t>ミヤコ</t>
    </rPh>
    <phoneticPr fontId="1"/>
  </si>
  <si>
    <t>2018契約者名</t>
    <phoneticPr fontId="1"/>
  </si>
  <si>
    <t>A1062　斎藤　直子</t>
    <phoneticPr fontId="1"/>
  </si>
  <si>
    <t>電話番号</t>
    <rPh sb="0" eb="2">
      <t>デンワ</t>
    </rPh>
    <rPh sb="2" eb="4">
      <t>バンゴウ</t>
    </rPh>
    <phoneticPr fontId="1"/>
  </si>
  <si>
    <t>【03】ー(3256)ー(1806)</t>
    <phoneticPr fontId="1"/>
  </si>
  <si>
    <t>【03】ー(1068)ー(2674)</t>
    <phoneticPr fontId="1"/>
  </si>
  <si>
    <t>【03】ー(1162)ー(3157)</t>
    <phoneticPr fontId="1"/>
  </si>
  <si>
    <t>【03】ー(5506)ー(2761)</t>
    <phoneticPr fontId="1"/>
  </si>
  <si>
    <t>【03】ー(9716)ー(3375)</t>
    <phoneticPr fontId="1"/>
  </si>
  <si>
    <t>【03】ー(7138)ー(9073)</t>
    <phoneticPr fontId="1"/>
  </si>
  <si>
    <t>【03】ー(1278)ー(2573)</t>
    <phoneticPr fontId="1"/>
  </si>
  <si>
    <t>(03)-(3256)-(1806)</t>
  </si>
  <si>
    <t>エクセル関数で置き換え！指定した複数の文字列を他の文字列にする</t>
  </si>
  <si>
    <t>エクセル関数で指定して特定の文字に置換える方法</t>
  </si>
  <si>
    <t>エクセル関数でスペースを削除！空白を置き換える</t>
  </si>
  <si>
    <t>エクセル関数REPLACE</t>
  </si>
  <si>
    <t>エクセル関数でセルのスペースを全て削除する</t>
  </si>
  <si>
    <t>エクセル セル内で特定の文字を削除して抽出する方法</t>
  </si>
  <si>
    <t>エクセルSUBSTITUTE関数で複数の文字を置き換える</t>
  </si>
  <si>
    <t>エクセル関数である特定の文字を全て置き換える</t>
  </si>
  <si>
    <t>エクセルSUBSTITUTE関数で複数の文字を置き換える</t>
    <phoneticPr fontId="1"/>
  </si>
  <si>
    <t>SUBSTITUTE関数</t>
  </si>
  <si>
    <t>エクセル関数でセルのスペースを全て削除する方法！TRIM（トリム）関数</t>
    <phoneticPr fontId="1"/>
  </si>
  <si>
    <t>TRIM（トリム）関数</t>
  </si>
  <si>
    <t>座席表</t>
    <rPh sb="0" eb="3">
      <t>ザセキヒョウ</t>
    </rPh>
    <phoneticPr fontId="1"/>
  </si>
  <si>
    <t>P㋑ - 316</t>
    <phoneticPr fontId="1"/>
  </si>
  <si>
    <r>
      <t>Q</t>
    </r>
    <r>
      <rPr>
        <sz val="11"/>
        <color theme="1"/>
        <rFont val="ＭＳ Ｐゴシック"/>
        <family val="3"/>
        <charset val="128"/>
      </rPr>
      <t>㋚</t>
    </r>
    <r>
      <rPr>
        <sz val="11"/>
        <color theme="1"/>
        <rFont val="ＭＳ Ｐゴシック"/>
        <family val="2"/>
      </rPr>
      <t xml:space="preserve"> - 138</t>
    </r>
    <phoneticPr fontId="1"/>
  </si>
  <si>
    <r>
      <t>Q</t>
    </r>
    <r>
      <rPr>
        <sz val="11"/>
        <color theme="1"/>
        <rFont val="ＭＳ Ｐゴシック"/>
        <family val="3"/>
        <charset val="128"/>
      </rPr>
      <t>㋚</t>
    </r>
    <r>
      <rPr>
        <sz val="11"/>
        <color theme="1"/>
        <rFont val="ＭＳ Ｐゴシック"/>
        <family val="2"/>
      </rPr>
      <t xml:space="preserve"> - 205</t>
    </r>
    <phoneticPr fontId="1"/>
  </si>
  <si>
    <r>
      <t>Q</t>
    </r>
    <r>
      <rPr>
        <sz val="11"/>
        <color theme="1"/>
        <rFont val="ＭＳ Ｐゴシック"/>
        <family val="3"/>
        <charset val="128"/>
      </rPr>
      <t>㋗</t>
    </r>
    <r>
      <rPr>
        <sz val="11"/>
        <color theme="1"/>
        <rFont val="ＭＳ Ｐゴシック"/>
        <family val="2"/>
      </rPr>
      <t xml:space="preserve"> - 169</t>
    </r>
    <phoneticPr fontId="1"/>
  </si>
  <si>
    <t>R㋗ - 208</t>
    <phoneticPr fontId="1"/>
  </si>
  <si>
    <t>R㋗ - 317</t>
    <phoneticPr fontId="1"/>
  </si>
  <si>
    <t>P㋛ - 316</t>
    <phoneticPr fontId="1"/>
  </si>
  <si>
    <r>
      <t>P</t>
    </r>
    <r>
      <rPr>
        <sz val="11"/>
        <color theme="1"/>
        <rFont val="ＭＳ Ｐゴシック"/>
        <family val="3"/>
        <charset val="128"/>
      </rPr>
      <t>㋛</t>
    </r>
    <r>
      <rPr>
        <sz val="11"/>
        <color theme="1"/>
        <rFont val="ＭＳ Ｐゴシック"/>
        <family val="2"/>
      </rPr>
      <t xml:space="preserve"> - </t>
    </r>
    <r>
      <rPr>
        <sz val="11"/>
        <color theme="1"/>
        <rFont val="ＭＳ Ｐゴシック"/>
        <family val="3"/>
        <charset val="128"/>
      </rPr>
      <t>219</t>
    </r>
    <phoneticPr fontId="1"/>
  </si>
  <si>
    <t>コード</t>
    <phoneticPr fontId="1"/>
  </si>
  <si>
    <t>2012　3157　1687</t>
    <phoneticPr fontId="1"/>
  </si>
  <si>
    <t>1897　8734　5068</t>
    <phoneticPr fontId="1"/>
  </si>
  <si>
    <t>6805　8713　1162</t>
    <phoneticPr fontId="1"/>
  </si>
  <si>
    <t>5758　3976　6701</t>
    <phoneticPr fontId="1"/>
  </si>
  <si>
    <t>7602　1678　3675</t>
    <phoneticPr fontId="1"/>
  </si>
  <si>
    <t>2012-3157-1687</t>
  </si>
  <si>
    <t>2A12　3157　1687</t>
  </si>
  <si>
    <t>カード№</t>
    <phoneticPr fontId="1"/>
  </si>
  <si>
    <t>W2013-W1368-W3518</t>
    <phoneticPr fontId="1"/>
  </si>
  <si>
    <t>W0348-W5613-W8316</t>
    <phoneticPr fontId="1"/>
  </si>
  <si>
    <t>W1137-W5406-W3167</t>
    <phoneticPr fontId="1"/>
  </si>
  <si>
    <t>W8123-W9005-W2736</t>
    <phoneticPr fontId="1"/>
  </si>
  <si>
    <t>W1018-W5418-W3971</t>
    <phoneticPr fontId="1"/>
  </si>
  <si>
    <t>P3048-Q5763-W8817</t>
    <phoneticPr fontId="1"/>
  </si>
  <si>
    <t>P6037-Q1576-W3193</t>
    <phoneticPr fontId="1"/>
  </si>
  <si>
    <t>P1123-Q2005-W2731</t>
    <phoneticPr fontId="1"/>
  </si>
  <si>
    <t>P3012-Q5411-W3776</t>
    <phoneticPr fontId="1"/>
  </si>
  <si>
    <t>P3713-P9608-P3906</t>
    <phoneticPr fontId="1"/>
  </si>
  <si>
    <t>P2013-P1368-P3518</t>
  </si>
  <si>
    <t>W2013-R1368-W3518</t>
  </si>
  <si>
    <t>R3713-Q9608-P3906</t>
  </si>
  <si>
    <t>　</t>
    <phoneticPr fontId="1"/>
  </si>
  <si>
    <t xml:space="preserve"> 田中　正巳       </t>
    <rPh sb="1" eb="3">
      <t>タナカ</t>
    </rPh>
    <rPh sb="4" eb="6">
      <t>マサミ</t>
    </rPh>
    <phoneticPr fontId="1"/>
  </si>
  <si>
    <t xml:space="preserve">　中村　芳樹    </t>
    <rPh sb="1" eb="3">
      <t>ナカムラ</t>
    </rPh>
    <rPh sb="4" eb="6">
      <t>ヨシキ</t>
    </rPh>
    <phoneticPr fontId="1"/>
  </si>
  <si>
    <t xml:space="preserve">　　東條　佐貴子 </t>
    <rPh sb="2" eb="4">
      <t>トウジョウ</t>
    </rPh>
    <rPh sb="5" eb="8">
      <t>サキコ</t>
    </rPh>
    <phoneticPr fontId="1"/>
  </si>
  <si>
    <t xml:space="preserve">   水野　智  </t>
    <rPh sb="3" eb="5">
      <t>ミズノ</t>
    </rPh>
    <rPh sb="6" eb="7">
      <t>トモ</t>
    </rPh>
    <phoneticPr fontId="1"/>
  </si>
  <si>
    <t xml:space="preserve"> 田中　正巳　　　　　</t>
    <rPh sb="1" eb="3">
      <t>タナカ</t>
    </rPh>
    <rPh sb="4" eb="6">
      <t>マサミ</t>
    </rPh>
    <phoneticPr fontId="1"/>
  </si>
  <si>
    <t xml:space="preserve">　相場　夕子         </t>
    <rPh sb="1" eb="3">
      <t>アイバ</t>
    </rPh>
    <rPh sb="4" eb="6">
      <t>ユウコ</t>
    </rPh>
    <phoneticPr fontId="1"/>
  </si>
  <si>
    <t xml:space="preserve">田中　　　正巳       </t>
    <rPh sb="0" eb="2">
      <t>タナカ</t>
    </rPh>
    <rPh sb="5" eb="7">
      <t>マサミ</t>
    </rPh>
    <phoneticPr fontId="1"/>
  </si>
  <si>
    <t xml:space="preserve">中村　　芳樹    </t>
    <rPh sb="0" eb="2">
      <t>ナカムラ</t>
    </rPh>
    <rPh sb="4" eb="6">
      <t>ヨシキ</t>
    </rPh>
    <phoneticPr fontId="1"/>
  </si>
  <si>
    <t xml:space="preserve">東條　 佐貴子 </t>
    <rPh sb="0" eb="2">
      <t>トウジョウ</t>
    </rPh>
    <rPh sb="4" eb="7">
      <t>サキコ</t>
    </rPh>
    <phoneticPr fontId="1"/>
  </si>
  <si>
    <t xml:space="preserve">水野　　智  </t>
    <rPh sb="0" eb="2">
      <t>ミズノ</t>
    </rPh>
    <rPh sb="4" eb="5">
      <t>トモ</t>
    </rPh>
    <phoneticPr fontId="1"/>
  </si>
  <si>
    <t xml:space="preserve">相場    夕子         </t>
    <rPh sb="0" eb="2">
      <t>アイバ</t>
    </rPh>
    <rPh sb="6" eb="8">
      <t>ユウコ</t>
    </rPh>
    <phoneticPr fontId="1"/>
  </si>
  <si>
    <t xml:space="preserve">水野　　    智  </t>
    <rPh sb="0" eb="2">
      <t>ミズノ</t>
    </rPh>
    <rPh sb="8" eb="9">
      <t>トモ</t>
    </rPh>
    <phoneticPr fontId="1"/>
  </si>
  <si>
    <t xml:space="preserve">相場　　夕子         </t>
    <rPh sb="0" eb="2">
      <t>アイバ</t>
    </rPh>
    <rPh sb="4" eb="6">
      <t>ユウコ</t>
    </rPh>
    <phoneticPr fontId="1"/>
  </si>
  <si>
    <t xml:space="preserve">東條　　　佐貴子 </t>
    <rPh sb="0" eb="2">
      <t>トウジョウ</t>
    </rPh>
    <rPh sb="5" eb="8">
      <t>サキコ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</si>
</sst>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</font>
    <font>
      <sz val="11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9" x14ac:dyDescent="0.15">
      <c r="A1" s="2" t="s">
        <v>0</v>
      </c>
      <c r="B1" s="2" t="s">
        <v>0</v>
      </c>
      <c r="I1" t="s">
        <v>13</v>
      </c>
    </row>
    <row r="2" spans="1:9" x14ac:dyDescent="0.15">
      <c r="A2" s="1" t="s">
        <v>1</v>
      </c>
      <c r="B2" s="1" t="str">
        <f>SUBSTITUTE(SUBSTITUTE(A2," ",""),"　","")</f>
        <v>疋田和</v>
      </c>
    </row>
    <row r="3" spans="1:9" x14ac:dyDescent="0.15">
      <c r="A3" s="1" t="s">
        <v>2</v>
      </c>
      <c r="B3" s="1" t="str">
        <f t="shared" ref="B3:B7" si="0">SUBSTITUTE(SUBSTITUTE(A3," ",""),"　","")</f>
        <v>内藤忠司</v>
      </c>
    </row>
    <row r="4" spans="1:9" x14ac:dyDescent="0.15">
      <c r="A4" s="1" t="s">
        <v>3</v>
      </c>
      <c r="B4" s="1" t="str">
        <f t="shared" si="0"/>
        <v>油井薫</v>
      </c>
    </row>
    <row r="5" spans="1:9" x14ac:dyDescent="0.15">
      <c r="A5" s="1" t="s">
        <v>4</v>
      </c>
      <c r="B5" s="1" t="str">
        <f t="shared" si="0"/>
        <v>前田智一</v>
      </c>
    </row>
    <row r="6" spans="1:9" x14ac:dyDescent="0.15">
      <c r="A6" s="1" t="s">
        <v>5</v>
      </c>
      <c r="B6" s="1" t="str">
        <f t="shared" si="0"/>
        <v>板野三希子</v>
      </c>
    </row>
    <row r="7" spans="1:9" x14ac:dyDescent="0.15">
      <c r="A7" s="1" t="s">
        <v>6</v>
      </c>
      <c r="B7" s="1" t="str">
        <f t="shared" si="0"/>
        <v>野々村隆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"/>
    </sheetView>
  </sheetViews>
  <sheetFormatPr defaultRowHeight="13.5" x14ac:dyDescent="0.15"/>
  <cols>
    <col min="1" max="2" width="15.625" customWidth="1"/>
  </cols>
  <sheetData>
    <row r="1" spans="1:2" x14ac:dyDescent="0.15">
      <c r="A1" s="2" t="s">
        <v>0</v>
      </c>
      <c r="B1" s="2" t="s">
        <v>0</v>
      </c>
    </row>
    <row r="2" spans="1:2" x14ac:dyDescent="0.15">
      <c r="A2" s="1" t="s">
        <v>8</v>
      </c>
      <c r="B2" s="1" t="str">
        <f>SUBSTITUTE(A2," ","  ")</f>
        <v>疋田  和</v>
      </c>
    </row>
    <row r="3" spans="1:2" x14ac:dyDescent="0.15">
      <c r="A3" s="1" t="s">
        <v>9</v>
      </c>
      <c r="B3" s="1" t="str">
        <f t="shared" ref="B3:B7" si="0">SUBSTITUTE(A3," ","  ")</f>
        <v>内藤  忠司</v>
      </c>
    </row>
    <row r="4" spans="1:2" x14ac:dyDescent="0.15">
      <c r="A4" s="1" t="s">
        <v>10</v>
      </c>
      <c r="B4" s="1" t="str">
        <f t="shared" si="0"/>
        <v>油井  薫</v>
      </c>
    </row>
    <row r="5" spans="1:2" x14ac:dyDescent="0.15">
      <c r="A5" s="1" t="s">
        <v>11</v>
      </c>
      <c r="B5" s="1" t="str">
        <f t="shared" si="0"/>
        <v>前田  智一</v>
      </c>
    </row>
    <row r="6" spans="1:2" x14ac:dyDescent="0.15">
      <c r="A6" s="1" t="s">
        <v>12</v>
      </c>
      <c r="B6" s="1" t="str">
        <f t="shared" si="0"/>
        <v>板野  三希子</v>
      </c>
    </row>
    <row r="7" spans="1:2" x14ac:dyDescent="0.15">
      <c r="A7" s="1" t="s">
        <v>7</v>
      </c>
      <c r="B7" s="1" t="str">
        <f t="shared" si="0"/>
        <v>野々村  隆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1" sqref="H1"/>
    </sheetView>
  </sheetViews>
  <sheetFormatPr defaultRowHeight="13.5" x14ac:dyDescent="0.15"/>
  <cols>
    <col min="1" max="2" width="18.625" customWidth="1"/>
  </cols>
  <sheetData>
    <row r="1" spans="1:8" x14ac:dyDescent="0.15">
      <c r="A1" s="3" t="s">
        <v>14</v>
      </c>
      <c r="B1" s="3" t="s">
        <v>14</v>
      </c>
      <c r="H1" t="s">
        <v>28</v>
      </c>
    </row>
    <row r="2" spans="1:8" x14ac:dyDescent="0.15">
      <c r="A2" s="1" t="s">
        <v>21</v>
      </c>
      <c r="B2" s="1" t="str">
        <f>REPLACE(A2,1,8,2018)</f>
        <v>2018契約者名</v>
      </c>
    </row>
    <row r="3" spans="1:8" x14ac:dyDescent="0.15">
      <c r="A3" s="1" t="s">
        <v>16</v>
      </c>
      <c r="B3" s="1" t="str">
        <f t="shared" ref="B3:B7" si="0">REPLACE(A3,1,8,2018)</f>
        <v>2018契約№</v>
      </c>
    </row>
    <row r="4" spans="1:8" x14ac:dyDescent="0.15">
      <c r="A4" s="1" t="s">
        <v>18</v>
      </c>
      <c r="B4" s="1" t="str">
        <f t="shared" si="0"/>
        <v>2018申込日</v>
      </c>
    </row>
    <row r="5" spans="1:8" x14ac:dyDescent="0.15">
      <c r="A5" s="1" t="s">
        <v>17</v>
      </c>
      <c r="B5" s="1" t="str">
        <f t="shared" si="0"/>
        <v>2018代理店</v>
      </c>
    </row>
    <row r="6" spans="1:8" x14ac:dyDescent="0.15">
      <c r="A6" s="1" t="s">
        <v>19</v>
      </c>
      <c r="B6" s="1" t="str">
        <f t="shared" si="0"/>
        <v>2018契約一覧</v>
      </c>
    </row>
    <row r="7" spans="1:8" x14ac:dyDescent="0.15">
      <c r="A7" s="1" t="s">
        <v>20</v>
      </c>
      <c r="B7" s="1" t="str">
        <f t="shared" si="0"/>
        <v>2018終了日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2" sqref="B2"/>
    </sheetView>
  </sheetViews>
  <sheetFormatPr defaultRowHeight="13.5" x14ac:dyDescent="0.15"/>
  <cols>
    <col min="1" max="2" width="23.625" customWidth="1"/>
  </cols>
  <sheetData>
    <row r="1" spans="1:6" x14ac:dyDescent="0.15">
      <c r="A1" s="3" t="s">
        <v>15</v>
      </c>
      <c r="B1" s="3" t="s">
        <v>15</v>
      </c>
      <c r="F1" t="s">
        <v>29</v>
      </c>
    </row>
    <row r="2" spans="1:6" x14ac:dyDescent="0.15">
      <c r="A2" s="1" t="s">
        <v>22</v>
      </c>
      <c r="B2" s="1" t="str">
        <f>REPLACE(A2,6,4,"")</f>
        <v>A1062　斎藤　直子</v>
      </c>
    </row>
    <row r="3" spans="1:6" x14ac:dyDescent="0.15">
      <c r="A3" s="1" t="s">
        <v>23</v>
      </c>
      <c r="B3" s="1" t="str">
        <f t="shared" ref="B3:B7" si="0">REPLACE(A3,6,4,"")</f>
        <v>A1203　前田　瞳</v>
      </c>
    </row>
    <row r="4" spans="1:6" x14ac:dyDescent="0.15">
      <c r="A4" s="1" t="s">
        <v>24</v>
      </c>
      <c r="B4" s="1" t="str">
        <f t="shared" si="0"/>
        <v>A1263　内田　徹</v>
      </c>
    </row>
    <row r="5" spans="1:6" x14ac:dyDescent="0.15">
      <c r="A5" s="1" t="s">
        <v>25</v>
      </c>
      <c r="B5" s="1" t="str">
        <f t="shared" si="0"/>
        <v>A1609  前田 智一</v>
      </c>
    </row>
    <row r="6" spans="1:6" x14ac:dyDescent="0.15">
      <c r="A6" s="1" t="s">
        <v>26</v>
      </c>
      <c r="B6" s="1" t="str">
        <f t="shared" si="0"/>
        <v>A1385  川野　陽子</v>
      </c>
    </row>
    <row r="7" spans="1:6" x14ac:dyDescent="0.15">
      <c r="A7" s="1" t="s">
        <v>27</v>
      </c>
      <c r="B7" s="1" t="str">
        <f t="shared" si="0"/>
        <v>A1103  高田　美弥子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2" sqref="B2"/>
    </sheetView>
  </sheetViews>
  <sheetFormatPr defaultRowHeight="13.5" x14ac:dyDescent="0.15"/>
  <cols>
    <col min="1" max="2" width="18.625" customWidth="1"/>
  </cols>
  <sheetData>
    <row r="1" spans="1:8" x14ac:dyDescent="0.15">
      <c r="A1" s="3" t="s">
        <v>14</v>
      </c>
      <c r="B1" s="3" t="s">
        <v>14</v>
      </c>
      <c r="H1" t="s">
        <v>28</v>
      </c>
    </row>
    <row r="2" spans="1:8" x14ac:dyDescent="0.15">
      <c r="A2" s="1" t="s">
        <v>21</v>
      </c>
      <c r="B2" s="1" t="str">
        <f>REPLACE(A2,1,8,2018)</f>
        <v>2018契約者名</v>
      </c>
    </row>
    <row r="3" spans="1:8" x14ac:dyDescent="0.15">
      <c r="A3" s="1" t="s">
        <v>16</v>
      </c>
      <c r="B3" s="1" t="str">
        <f t="shared" ref="B3:B7" si="0">REPLACE(A3,1,8,2018)</f>
        <v>2018契約№</v>
      </c>
    </row>
    <row r="4" spans="1:8" x14ac:dyDescent="0.15">
      <c r="A4" s="1" t="s">
        <v>18</v>
      </c>
      <c r="B4" s="1" t="str">
        <f t="shared" si="0"/>
        <v>2018申込日</v>
      </c>
    </row>
    <row r="5" spans="1:8" x14ac:dyDescent="0.15">
      <c r="A5" s="1" t="s">
        <v>17</v>
      </c>
      <c r="B5" s="1" t="str">
        <f t="shared" si="0"/>
        <v>2018代理店</v>
      </c>
    </row>
    <row r="6" spans="1:8" x14ac:dyDescent="0.15">
      <c r="A6" s="1" t="s">
        <v>19</v>
      </c>
      <c r="B6" s="1" t="str">
        <f t="shared" si="0"/>
        <v>2018契約一覧</v>
      </c>
    </row>
    <row r="7" spans="1:8" x14ac:dyDescent="0.15">
      <c r="A7" s="1" t="s">
        <v>20</v>
      </c>
      <c r="B7" s="1" t="str">
        <f t="shared" si="0"/>
        <v>2018終了日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3" sqref="H3"/>
    </sheetView>
  </sheetViews>
  <sheetFormatPr defaultRowHeight="13.5" x14ac:dyDescent="0.15"/>
  <cols>
    <col min="1" max="2" width="19.625" style="4" customWidth="1"/>
  </cols>
  <sheetData>
    <row r="1" spans="1:8" x14ac:dyDescent="0.15">
      <c r="A1" s="5" t="s">
        <v>30</v>
      </c>
      <c r="B1" s="5" t="s">
        <v>30</v>
      </c>
      <c r="H1" t="s">
        <v>38</v>
      </c>
    </row>
    <row r="2" spans="1:8" x14ac:dyDescent="0.15">
      <c r="A2" s="6" t="s">
        <v>31</v>
      </c>
      <c r="B2" s="6" t="str">
        <f>REPLACE(REPLACE(REPLACE(A2,12,1,"-"),4,2,")-"),1,1,"(")</f>
        <v>(03)-(3256)-(1806)</v>
      </c>
    </row>
    <row r="3" spans="1:8" x14ac:dyDescent="0.15">
      <c r="A3" s="6" t="s">
        <v>32</v>
      </c>
      <c r="B3" s="6" t="str">
        <f t="shared" ref="B3:B8" si="0">REPLACE(REPLACE(REPLACE(A3,12,1,"-"),4,2,")-"),1,1,"(")</f>
        <v>(03)-(1068)-(2674)</v>
      </c>
      <c r="H3" t="s">
        <v>39</v>
      </c>
    </row>
    <row r="4" spans="1:8" x14ac:dyDescent="0.15">
      <c r="A4" s="6" t="s">
        <v>33</v>
      </c>
      <c r="B4" s="6" t="str">
        <f t="shared" si="0"/>
        <v>(03)-(1162)-(3157)</v>
      </c>
    </row>
    <row r="5" spans="1:8" x14ac:dyDescent="0.15">
      <c r="A5" s="6" t="s">
        <v>34</v>
      </c>
      <c r="B5" s="6" t="str">
        <f t="shared" si="0"/>
        <v>(03)-(5506)-(2761)</v>
      </c>
    </row>
    <row r="6" spans="1:8" x14ac:dyDescent="0.15">
      <c r="A6" s="6" t="s">
        <v>35</v>
      </c>
      <c r="B6" s="6" t="str">
        <f t="shared" si="0"/>
        <v>(03)-(9716)-(3375)</v>
      </c>
    </row>
    <row r="7" spans="1:8" x14ac:dyDescent="0.15">
      <c r="A7" s="6" t="s">
        <v>36</v>
      </c>
      <c r="B7" s="6" t="str">
        <f t="shared" si="0"/>
        <v>(03)-(7138)-(9073)</v>
      </c>
    </row>
    <row r="8" spans="1:8" x14ac:dyDescent="0.15">
      <c r="A8" s="6" t="s">
        <v>37</v>
      </c>
      <c r="B8" s="6" t="str">
        <f t="shared" si="0"/>
        <v>(03)-(1278)-(2573)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20" sqref="H20"/>
    </sheetView>
  </sheetViews>
  <sheetFormatPr defaultRowHeight="13.5" x14ac:dyDescent="0.15"/>
  <cols>
    <col min="1" max="2" width="13.625" style="4" customWidth="1"/>
  </cols>
  <sheetData>
    <row r="1" spans="1:8" x14ac:dyDescent="0.15">
      <c r="A1" s="5" t="s">
        <v>51</v>
      </c>
      <c r="B1" s="5" t="s">
        <v>51</v>
      </c>
      <c r="H1" t="s">
        <v>38</v>
      </c>
    </row>
    <row r="2" spans="1:8" x14ac:dyDescent="0.15">
      <c r="A2" s="7" t="s">
        <v>58</v>
      </c>
      <c r="B2" s="6" t="str">
        <f>REPLACE(A2,2,1,"㋑")</f>
        <v>P㋑ - 316</v>
      </c>
    </row>
    <row r="3" spans="1:8" x14ac:dyDescent="0.15">
      <c r="A3" s="6" t="s">
        <v>59</v>
      </c>
      <c r="B3" s="6" t="str">
        <f t="shared" ref="B3:B8" si="0">REPLACE(A3,2,1,"㋑")</f>
        <v>P㋑ - 219</v>
      </c>
      <c r="H3" t="s">
        <v>39</v>
      </c>
    </row>
    <row r="4" spans="1:8" x14ac:dyDescent="0.15">
      <c r="A4" s="6" t="s">
        <v>53</v>
      </c>
      <c r="B4" s="6" t="str">
        <f t="shared" si="0"/>
        <v>Q㋑ - 138</v>
      </c>
    </row>
    <row r="5" spans="1:8" x14ac:dyDescent="0.15">
      <c r="A5" s="6" t="s">
        <v>54</v>
      </c>
      <c r="B5" s="6" t="str">
        <f t="shared" si="0"/>
        <v>Q㋑ - 205</v>
      </c>
      <c r="H5" t="s">
        <v>52</v>
      </c>
    </row>
    <row r="6" spans="1:8" x14ac:dyDescent="0.15">
      <c r="A6" s="6" t="s">
        <v>55</v>
      </c>
      <c r="B6" s="6" t="str">
        <f t="shared" si="0"/>
        <v>Q㋑ - 169</v>
      </c>
    </row>
    <row r="7" spans="1:8" x14ac:dyDescent="0.15">
      <c r="A7" s="6" t="s">
        <v>56</v>
      </c>
      <c r="B7" s="6" t="str">
        <f t="shared" si="0"/>
        <v>R㋑ - 208</v>
      </c>
    </row>
    <row r="8" spans="1:8" x14ac:dyDescent="0.15">
      <c r="A8" s="6" t="s">
        <v>57</v>
      </c>
      <c r="B8" s="6" t="str">
        <f t="shared" si="0"/>
        <v>R㋑ - 317</v>
      </c>
      <c r="G8" s="8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I13" sqref="I13"/>
    </sheetView>
  </sheetViews>
  <sheetFormatPr defaultRowHeight="13.5" x14ac:dyDescent="0.15"/>
  <sheetData>
    <row r="1" spans="1:9" x14ac:dyDescent="0.15">
      <c r="A1" t="s">
        <v>39</v>
      </c>
      <c r="I1" t="s">
        <v>42</v>
      </c>
    </row>
    <row r="3" spans="1:9" x14ac:dyDescent="0.15">
      <c r="A3" t="s">
        <v>40</v>
      </c>
      <c r="I3" t="s">
        <v>42</v>
      </c>
    </row>
    <row r="5" spans="1:9" x14ac:dyDescent="0.15">
      <c r="A5" t="s">
        <v>41</v>
      </c>
      <c r="I5" t="s">
        <v>42</v>
      </c>
    </row>
    <row r="7" spans="1:9" x14ac:dyDescent="0.15">
      <c r="A7" t="s">
        <v>43</v>
      </c>
      <c r="I7" t="s">
        <v>48</v>
      </c>
    </row>
    <row r="9" spans="1:9" x14ac:dyDescent="0.15">
      <c r="A9" t="s">
        <v>44</v>
      </c>
      <c r="I9" t="s">
        <v>48</v>
      </c>
    </row>
    <row r="11" spans="1:9" x14ac:dyDescent="0.15">
      <c r="A11" t="s">
        <v>47</v>
      </c>
      <c r="I11" t="s">
        <v>48</v>
      </c>
    </row>
    <row r="13" spans="1:9" x14ac:dyDescent="0.15">
      <c r="A13" t="s">
        <v>46</v>
      </c>
      <c r="I13" t="s">
        <v>48</v>
      </c>
    </row>
    <row r="15" spans="1:9" x14ac:dyDescent="0.15">
      <c r="A15" t="s">
        <v>49</v>
      </c>
      <c r="I15" t="s">
        <v>50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1" sqref="H1"/>
    </sheetView>
  </sheetViews>
  <sheetFormatPr defaultRowHeight="13.5" x14ac:dyDescent="0.15"/>
  <cols>
    <col min="1" max="2" width="18.625" customWidth="1"/>
    <col min="8" max="8" width="12.75" bestFit="1" customWidth="1"/>
  </cols>
  <sheetData>
    <row r="1" spans="1:8" x14ac:dyDescent="0.15">
      <c r="A1" s="10" t="s">
        <v>60</v>
      </c>
      <c r="B1" s="10" t="s">
        <v>60</v>
      </c>
      <c r="H1" s="9" t="s">
        <v>41</v>
      </c>
    </row>
    <row r="2" spans="1:8" x14ac:dyDescent="0.15">
      <c r="A2" s="1" t="s">
        <v>61</v>
      </c>
      <c r="B2" s="1" t="str">
        <f>REPLACE(REPLACE(A2,5,1,""),9,1,"")</f>
        <v>201231571687</v>
      </c>
    </row>
    <row r="3" spans="1:8" x14ac:dyDescent="0.15">
      <c r="A3" s="1" t="s">
        <v>62</v>
      </c>
      <c r="B3" s="1" t="str">
        <f t="shared" ref="B3:B6" si="0">REPLACE(REPLACE(A3,5,1,""),9,1,"")</f>
        <v>189787345068</v>
      </c>
      <c r="H3">
        <v>201231571687</v>
      </c>
    </row>
    <row r="4" spans="1:8" x14ac:dyDescent="0.15">
      <c r="A4" s="1" t="s">
        <v>63</v>
      </c>
      <c r="B4" s="1" t="str">
        <f t="shared" si="0"/>
        <v>680587131162</v>
      </c>
    </row>
    <row r="5" spans="1:8" x14ac:dyDescent="0.15">
      <c r="A5" s="1" t="s">
        <v>64</v>
      </c>
      <c r="B5" s="1" t="str">
        <f t="shared" si="0"/>
        <v>575839766701</v>
      </c>
    </row>
    <row r="6" spans="1:8" x14ac:dyDescent="0.15">
      <c r="A6" s="1" t="s">
        <v>65</v>
      </c>
      <c r="B6" s="1" t="str">
        <f t="shared" si="0"/>
        <v>760216783675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26" sqref="H26"/>
    </sheetView>
  </sheetViews>
  <sheetFormatPr defaultRowHeight="13.5" x14ac:dyDescent="0.15"/>
  <cols>
    <col min="1" max="2" width="18.625" customWidth="1"/>
    <col min="8" max="8" width="12.75" bestFit="1" customWidth="1"/>
  </cols>
  <sheetData>
    <row r="1" spans="1:8" x14ac:dyDescent="0.15">
      <c r="A1" s="10" t="s">
        <v>60</v>
      </c>
      <c r="B1" s="10" t="s">
        <v>60</v>
      </c>
      <c r="H1" s="9" t="s">
        <v>41</v>
      </c>
    </row>
    <row r="2" spans="1:8" x14ac:dyDescent="0.15">
      <c r="A2" s="1" t="s">
        <v>61</v>
      </c>
      <c r="B2" s="1" t="str">
        <f>REPLACE(REPLACE(A2,5,1,"-"),10,1,"-")</f>
        <v>2012-3157-1687</v>
      </c>
    </row>
    <row r="3" spans="1:8" x14ac:dyDescent="0.15">
      <c r="A3" s="1" t="s">
        <v>62</v>
      </c>
      <c r="B3" s="1" t="str">
        <f t="shared" ref="B3:B6" si="0">REPLACE(REPLACE(A3,5,1,"-"),10,1,"-")</f>
        <v>1897-8734-5068</v>
      </c>
    </row>
    <row r="4" spans="1:8" x14ac:dyDescent="0.15">
      <c r="A4" s="1" t="s">
        <v>63</v>
      </c>
      <c r="B4" s="1" t="str">
        <f t="shared" si="0"/>
        <v>6805-8713-1162</v>
      </c>
      <c r="H4" t="s">
        <v>66</v>
      </c>
    </row>
    <row r="5" spans="1:8" x14ac:dyDescent="0.15">
      <c r="A5" s="1" t="s">
        <v>64</v>
      </c>
      <c r="B5" s="1" t="str">
        <f t="shared" si="0"/>
        <v>5758-3976-6701</v>
      </c>
    </row>
    <row r="6" spans="1:8" x14ac:dyDescent="0.15">
      <c r="A6" s="1" t="s">
        <v>65</v>
      </c>
      <c r="B6" s="1" t="str">
        <f t="shared" si="0"/>
        <v>7602-1678-3675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H4" sqref="H4"/>
    </sheetView>
  </sheetViews>
  <sheetFormatPr defaultRowHeight="13.5" x14ac:dyDescent="0.15"/>
  <cols>
    <col min="1" max="2" width="18.625" customWidth="1"/>
    <col min="8" max="8" width="12.75" bestFit="1" customWidth="1"/>
  </cols>
  <sheetData>
    <row r="1" spans="1:8" x14ac:dyDescent="0.15">
      <c r="A1" s="10" t="s">
        <v>60</v>
      </c>
      <c r="B1" s="10" t="s">
        <v>60</v>
      </c>
      <c r="H1" s="9" t="s">
        <v>41</v>
      </c>
    </row>
    <row r="2" spans="1:8" x14ac:dyDescent="0.15">
      <c r="A2" s="1" t="s">
        <v>61</v>
      </c>
      <c r="B2" s="1" t="str">
        <f>REPLACE(A2,2,1,"A")</f>
        <v>2A12　3157　1687</v>
      </c>
    </row>
    <row r="3" spans="1:8" x14ac:dyDescent="0.15">
      <c r="A3" s="1" t="s">
        <v>62</v>
      </c>
      <c r="B3" s="1" t="str">
        <f t="shared" ref="B3:B6" si="0">REPLACE(A3,2,1,"A")</f>
        <v>1A97　8734　5068</v>
      </c>
    </row>
    <row r="4" spans="1:8" x14ac:dyDescent="0.15">
      <c r="A4" s="1" t="s">
        <v>63</v>
      </c>
      <c r="B4" s="1" t="str">
        <f t="shared" si="0"/>
        <v>6A05　8713　1162</v>
      </c>
      <c r="H4" t="s">
        <v>67</v>
      </c>
    </row>
    <row r="5" spans="1:8" x14ac:dyDescent="0.15">
      <c r="A5" s="1" t="s">
        <v>64</v>
      </c>
      <c r="B5" s="1" t="str">
        <f t="shared" si="0"/>
        <v>5A58　3976　6701</v>
      </c>
    </row>
    <row r="6" spans="1:8" x14ac:dyDescent="0.15">
      <c r="A6" s="1" t="s">
        <v>65</v>
      </c>
      <c r="B6" s="1" t="str">
        <f t="shared" si="0"/>
        <v>7A02　1678　3675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G23" sqref="G23"/>
    </sheetView>
  </sheetViews>
  <sheetFormatPr defaultRowHeight="13.5" x14ac:dyDescent="0.15"/>
  <cols>
    <col min="1" max="2" width="20.625" style="4" customWidth="1"/>
  </cols>
  <sheetData>
    <row r="1" spans="1:9" x14ac:dyDescent="0.15">
      <c r="A1" s="11" t="s">
        <v>60</v>
      </c>
      <c r="B1" s="11" t="s">
        <v>60</v>
      </c>
      <c r="I1" t="s">
        <v>45</v>
      </c>
    </row>
    <row r="2" spans="1:9" x14ac:dyDescent="0.15">
      <c r="A2" s="6" t="s">
        <v>78</v>
      </c>
      <c r="B2" s="6" t="str">
        <f>SUBSTITUTE(SUBSTITUTE(A2,"P","Q",2),"P","R",1)</f>
        <v>R3713-Q9608-P3906</v>
      </c>
    </row>
    <row r="3" spans="1:9" x14ac:dyDescent="0.15">
      <c r="A3" s="6" t="s">
        <v>74</v>
      </c>
      <c r="B3" s="6" t="str">
        <f t="shared" ref="B3:B6" si="0">SUBSTITUTE(SUBSTITUTE(A3,"P","Q",2),"P","R",1)</f>
        <v>R3048-Q5763-W8817</v>
      </c>
      <c r="H3" t="s">
        <v>81</v>
      </c>
    </row>
    <row r="4" spans="1:9" x14ac:dyDescent="0.15">
      <c r="A4" s="6" t="s">
        <v>75</v>
      </c>
      <c r="B4" s="6" t="str">
        <f t="shared" si="0"/>
        <v>R6037-Q1576-W3193</v>
      </c>
    </row>
    <row r="5" spans="1:9" x14ac:dyDescent="0.15">
      <c r="A5" s="6" t="s">
        <v>76</v>
      </c>
      <c r="B5" s="6" t="str">
        <f t="shared" si="0"/>
        <v>R1123-Q2005-W2731</v>
      </c>
    </row>
    <row r="6" spans="1:9" x14ac:dyDescent="0.15">
      <c r="A6" s="6" t="s">
        <v>77</v>
      </c>
      <c r="B6" s="6" t="str">
        <f t="shared" si="0"/>
        <v>R3012-Q5411-W3776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I3" sqref="I3"/>
    </sheetView>
  </sheetViews>
  <sheetFormatPr defaultRowHeight="13.5" x14ac:dyDescent="0.15"/>
  <cols>
    <col min="1" max="2" width="20.625" style="4" customWidth="1"/>
  </cols>
  <sheetData>
    <row r="1" spans="1:11" x14ac:dyDescent="0.15">
      <c r="A1" s="11" t="s">
        <v>68</v>
      </c>
      <c r="B1" s="11" t="s">
        <v>68</v>
      </c>
      <c r="K1" t="s">
        <v>46</v>
      </c>
    </row>
    <row r="2" spans="1:11" x14ac:dyDescent="0.15">
      <c r="A2" s="6" t="s">
        <v>69</v>
      </c>
      <c r="B2" s="6" t="str">
        <f>SUBSTITUTE(A2,"W","P")</f>
        <v>P2013-P1368-P3518</v>
      </c>
    </row>
    <row r="3" spans="1:11" x14ac:dyDescent="0.15">
      <c r="A3" s="6" t="s">
        <v>70</v>
      </c>
      <c r="B3" s="6" t="str">
        <f t="shared" ref="B3:B6" si="0">SUBSTITUTE(A3,"W","P")</f>
        <v>P0348-P5613-P8316</v>
      </c>
      <c r="I3" t="s">
        <v>79</v>
      </c>
    </row>
    <row r="4" spans="1:11" x14ac:dyDescent="0.15">
      <c r="A4" s="6" t="s">
        <v>71</v>
      </c>
      <c r="B4" s="6" t="str">
        <f t="shared" si="0"/>
        <v>P1137-P5406-P3167</v>
      </c>
    </row>
    <row r="5" spans="1:11" x14ac:dyDescent="0.15">
      <c r="A5" s="6" t="s">
        <v>72</v>
      </c>
      <c r="B5" s="6" t="str">
        <f t="shared" si="0"/>
        <v>P8123-P9005-P2736</v>
      </c>
    </row>
    <row r="6" spans="1:11" x14ac:dyDescent="0.15">
      <c r="A6" s="6" t="s">
        <v>73</v>
      </c>
      <c r="B6" s="6" t="str">
        <f t="shared" si="0"/>
        <v>P1018-P5418-P3971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I3" sqref="I3"/>
    </sheetView>
  </sheetViews>
  <sheetFormatPr defaultRowHeight="13.5" x14ac:dyDescent="0.15"/>
  <cols>
    <col min="1" max="2" width="20.625" style="4" customWidth="1"/>
  </cols>
  <sheetData>
    <row r="1" spans="1:11" x14ac:dyDescent="0.15">
      <c r="A1" s="11" t="s">
        <v>68</v>
      </c>
      <c r="B1" s="11" t="s">
        <v>68</v>
      </c>
      <c r="K1" t="s">
        <v>46</v>
      </c>
    </row>
    <row r="2" spans="1:11" x14ac:dyDescent="0.15">
      <c r="A2" s="6" t="s">
        <v>69</v>
      </c>
      <c r="B2" s="6" t="str">
        <f>SUBSTITUTE(A2,"W","R",2)</f>
        <v>W2013-R1368-W3518</v>
      </c>
    </row>
    <row r="3" spans="1:11" x14ac:dyDescent="0.15">
      <c r="A3" s="6" t="s">
        <v>70</v>
      </c>
      <c r="B3" s="6" t="str">
        <f t="shared" ref="B3:B6" si="0">SUBSTITUTE(A3,"W","R",2)</f>
        <v>W0348-R5613-W8316</v>
      </c>
      <c r="I3" t="s">
        <v>80</v>
      </c>
    </row>
    <row r="4" spans="1:11" x14ac:dyDescent="0.15">
      <c r="A4" s="6" t="s">
        <v>71</v>
      </c>
      <c r="B4" s="6" t="str">
        <f t="shared" si="0"/>
        <v>W1137-R5406-W3167</v>
      </c>
    </row>
    <row r="5" spans="1:11" x14ac:dyDescent="0.15">
      <c r="A5" s="6" t="s">
        <v>72</v>
      </c>
      <c r="B5" s="6" t="str">
        <f t="shared" si="0"/>
        <v>W8123-R9005-W2736</v>
      </c>
    </row>
    <row r="6" spans="1:11" x14ac:dyDescent="0.15">
      <c r="A6" s="6" t="s">
        <v>73</v>
      </c>
      <c r="B6" s="6" t="str">
        <f t="shared" si="0"/>
        <v>W1018-R5418-W3971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048576"/>
    </sheetView>
  </sheetViews>
  <sheetFormatPr defaultRowHeight="13.5" x14ac:dyDescent="0.15"/>
  <cols>
    <col min="1" max="2" width="16.625" customWidth="1"/>
  </cols>
  <sheetData>
    <row r="1" spans="1:2" x14ac:dyDescent="0.15">
      <c r="A1" s="2" t="s">
        <v>0</v>
      </c>
      <c r="B1" s="2" t="s">
        <v>0</v>
      </c>
    </row>
    <row r="2" spans="1:2" x14ac:dyDescent="0.15">
      <c r="A2" s="1" t="s">
        <v>87</v>
      </c>
      <c r="B2" s="1" t="s">
        <v>82</v>
      </c>
    </row>
    <row r="3" spans="1:2" x14ac:dyDescent="0.15">
      <c r="A3" s="1" t="s">
        <v>84</v>
      </c>
      <c r="B3" s="1"/>
    </row>
    <row r="4" spans="1:2" x14ac:dyDescent="0.15">
      <c r="A4" s="1" t="s">
        <v>85</v>
      </c>
      <c r="B4" s="1"/>
    </row>
    <row r="5" spans="1:2" x14ac:dyDescent="0.15">
      <c r="A5" s="1" t="s">
        <v>88</v>
      </c>
      <c r="B5" s="1"/>
    </row>
    <row r="6" spans="1:2" x14ac:dyDescent="0.15">
      <c r="A6" s="1" t="s">
        <v>86</v>
      </c>
      <c r="B6" s="1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" sqref="B2:B6"/>
    </sheetView>
  </sheetViews>
  <sheetFormatPr defaultRowHeight="13.5" x14ac:dyDescent="0.15"/>
  <cols>
    <col min="1" max="2" width="16.625" customWidth="1"/>
  </cols>
  <sheetData>
    <row r="1" spans="1:2" x14ac:dyDescent="0.15">
      <c r="A1" s="2" t="s">
        <v>0</v>
      </c>
      <c r="B1" s="2" t="s">
        <v>0</v>
      </c>
    </row>
    <row r="2" spans="1:2" x14ac:dyDescent="0.15">
      <c r="A2" s="1" t="s">
        <v>83</v>
      </c>
      <c r="B2" s="1" t="str">
        <f>TRIM(A2)</f>
        <v>田中　正巳</v>
      </c>
    </row>
    <row r="3" spans="1:2" x14ac:dyDescent="0.15">
      <c r="A3" s="1" t="s">
        <v>84</v>
      </c>
      <c r="B3" s="1" t="str">
        <f t="shared" ref="B3:B6" si="0">TRIM(A3)</f>
        <v>中村　芳樹</v>
      </c>
    </row>
    <row r="4" spans="1:2" x14ac:dyDescent="0.15">
      <c r="A4" s="1" t="s">
        <v>85</v>
      </c>
      <c r="B4" s="1" t="str">
        <f t="shared" si="0"/>
        <v>東條　佐貴子</v>
      </c>
    </row>
    <row r="5" spans="1:2" x14ac:dyDescent="0.15">
      <c r="A5" s="1" t="s">
        <v>88</v>
      </c>
      <c r="B5" s="1" t="str">
        <f t="shared" si="0"/>
        <v>相場　夕子</v>
      </c>
    </row>
    <row r="6" spans="1:2" x14ac:dyDescent="0.15">
      <c r="A6" s="1" t="s">
        <v>86</v>
      </c>
      <c r="B6" s="1" t="str">
        <f t="shared" si="0"/>
        <v>水野　智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" sqref="B2"/>
    </sheetView>
  </sheetViews>
  <sheetFormatPr defaultRowHeight="13.5" x14ac:dyDescent="0.15"/>
  <cols>
    <col min="1" max="2" width="16.625" customWidth="1"/>
  </cols>
  <sheetData>
    <row r="1" spans="1:2" x14ac:dyDescent="0.15">
      <c r="A1" s="2" t="s">
        <v>0</v>
      </c>
      <c r="B1" s="2" t="s">
        <v>0</v>
      </c>
    </row>
    <row r="2" spans="1:2" x14ac:dyDescent="0.15">
      <c r="A2" s="1" t="s">
        <v>89</v>
      </c>
      <c r="B2" s="1" t="s">
        <v>82</v>
      </c>
    </row>
    <row r="3" spans="1:2" x14ac:dyDescent="0.15">
      <c r="A3" s="1" t="s">
        <v>90</v>
      </c>
      <c r="B3" s="1"/>
    </row>
    <row r="4" spans="1:2" x14ac:dyDescent="0.15">
      <c r="A4" s="1" t="s">
        <v>91</v>
      </c>
      <c r="B4" s="1"/>
    </row>
    <row r="5" spans="1:2" x14ac:dyDescent="0.15">
      <c r="A5" s="1" t="s">
        <v>93</v>
      </c>
      <c r="B5" s="1"/>
    </row>
    <row r="6" spans="1:2" x14ac:dyDescent="0.15">
      <c r="A6" s="1" t="s">
        <v>92</v>
      </c>
      <c r="B6" s="1"/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1" sqref="C11"/>
    </sheetView>
  </sheetViews>
  <sheetFormatPr defaultRowHeight="13.5" x14ac:dyDescent="0.15"/>
  <cols>
    <col min="1" max="2" width="16.625" customWidth="1"/>
  </cols>
  <sheetData>
    <row r="1" spans="1:2" x14ac:dyDescent="0.15">
      <c r="A1" s="2" t="s">
        <v>0</v>
      </c>
      <c r="B1" s="2" t="s">
        <v>0</v>
      </c>
    </row>
    <row r="2" spans="1:2" x14ac:dyDescent="0.15">
      <c r="A2" s="1" t="s">
        <v>89</v>
      </c>
      <c r="B2" s="1" t="str">
        <f>TRIM(A2)</f>
        <v>田中　正巳</v>
      </c>
    </row>
    <row r="3" spans="1:2" x14ac:dyDescent="0.15">
      <c r="A3" s="1" t="s">
        <v>90</v>
      </c>
      <c r="B3" s="1" t="str">
        <f t="shared" ref="B3:C6" si="0">TRIM(A3)</f>
        <v>中村　芳樹</v>
      </c>
    </row>
    <row r="4" spans="1:2" x14ac:dyDescent="0.15">
      <c r="A4" s="1" t="s">
        <v>96</v>
      </c>
      <c r="B4" s="1" t="str">
        <f t="shared" si="0"/>
        <v>東條　佐貴子</v>
      </c>
    </row>
    <row r="5" spans="1:2" x14ac:dyDescent="0.15">
      <c r="A5" s="1" t="s">
        <v>95</v>
      </c>
      <c r="B5" s="1" t="str">
        <f t="shared" si="0"/>
        <v>相場　夕子</v>
      </c>
    </row>
    <row r="6" spans="1:2" x14ac:dyDescent="0.15">
      <c r="A6" s="1" t="s">
        <v>94</v>
      </c>
      <c r="B6" s="1" t="str">
        <f t="shared" si="0"/>
        <v>水野　智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SUBSTITUTE</vt:lpstr>
      <vt:lpstr>SUBSTITUTE (2)</vt:lpstr>
      <vt:lpstr>REPLACE</vt:lpstr>
      <vt:lpstr>REPLACE(1)</vt:lpstr>
      <vt:lpstr>REPLACE (2)</vt:lpstr>
      <vt:lpstr>REPLACE (複数)</vt:lpstr>
      <vt:lpstr>REPLACE (複数) (2)</vt:lpstr>
      <vt:lpstr>記事</vt:lpstr>
      <vt:lpstr>REPLACE (3)</vt:lpstr>
      <vt:lpstr>REPLACE (4)</vt:lpstr>
      <vt:lpstr>REPLACE (5)</vt:lpstr>
      <vt:lpstr>複数SUBSTITUTE</vt:lpstr>
      <vt:lpstr>@SUBSTITUTE (1)</vt:lpstr>
      <vt:lpstr>@SUBSTITUTE (2)</vt:lpstr>
      <vt:lpstr>TRIUM</vt:lpstr>
      <vt:lpstr>TRIUM (2)</vt:lpstr>
      <vt:lpstr>TRIUM (3)</vt:lpstr>
      <vt:lpstr>TRIUM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2018-07-20T06:59:17Z</dcterms:modified>
</cp:coreProperties>
</file>